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\Desktop\J A V N A   N A R O C I L A Laporje\NMV 1142-2015 LAPORJE\4. ODPIRANJE KONKURENCE maj.jul.16\"/>
    </mc:Choice>
  </mc:AlternateContent>
  <bookViews>
    <workbookView xWindow="0" yWindow="60" windowWidth="19320" windowHeight="7695" tabRatio="421"/>
  </bookViews>
  <sheets>
    <sheet name="E SVEŽE SADJE IN ZELENJAVA" sheetId="7" r:id="rId1"/>
  </sheets>
  <definedNames>
    <definedName name="_xlnm.Print_Area" localSheetId="0">'E SVEŽE SADJE IN ZELENJAVA'!$A$1:$N$167</definedName>
  </definedNames>
  <calcPr calcId="152511"/>
</workbook>
</file>

<file path=xl/calcChain.xml><?xml version="1.0" encoding="utf-8"?>
<calcChain xmlns="http://schemas.openxmlformats.org/spreadsheetml/2006/main">
  <c r="L124" i="7" l="1"/>
  <c r="F124" i="7"/>
  <c r="N66" i="7"/>
  <c r="H66" i="7"/>
  <c r="I66" i="7" s="1"/>
  <c r="N37" i="7"/>
  <c r="N38" i="7"/>
  <c r="N61" i="7"/>
  <c r="N62" i="7"/>
  <c r="N63" i="7"/>
  <c r="N64" i="7"/>
  <c r="N65" i="7"/>
  <c r="H61" i="7"/>
  <c r="I61" i="7" s="1"/>
  <c r="H62" i="7"/>
  <c r="I62" i="7"/>
  <c r="H63" i="7"/>
  <c r="I63" i="7" s="1"/>
  <c r="H64" i="7"/>
  <c r="I64" i="7"/>
  <c r="H65" i="7"/>
  <c r="I65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l="1"/>
  <c r="A62" i="7" s="1"/>
  <c r="A63" i="7" s="1"/>
  <c r="A64" i="7" s="1"/>
  <c r="A65" i="7" s="1"/>
  <c r="H37" i="7"/>
  <c r="I37" i="7" s="1"/>
  <c r="A68" i="7" l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2" i="7" s="1"/>
  <c r="A103" i="7" s="1"/>
  <c r="A104" i="7" s="1"/>
  <c r="A105" i="7" s="1"/>
  <c r="A106" i="7" s="1"/>
  <c r="A107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2" i="7" s="1"/>
  <c r="A123" i="7" s="1"/>
  <c r="A66" i="7"/>
  <c r="A67" i="7" s="1"/>
  <c r="L144" i="7"/>
  <c r="F144" i="7"/>
  <c r="N143" i="7"/>
  <c r="H143" i="7"/>
  <c r="I143" i="7" s="1"/>
  <c r="N142" i="7"/>
  <c r="H142" i="7"/>
  <c r="I142" i="7" s="1"/>
  <c r="N141" i="7"/>
  <c r="H141" i="7"/>
  <c r="I141" i="7" s="1"/>
  <c r="N123" i="7"/>
  <c r="H123" i="7"/>
  <c r="I123" i="7" s="1"/>
  <c r="N122" i="7"/>
  <c r="H122" i="7"/>
  <c r="I122" i="7" s="1"/>
  <c r="N120" i="7"/>
  <c r="H120" i="7"/>
  <c r="I120" i="7" s="1"/>
  <c r="N119" i="7"/>
  <c r="H119" i="7"/>
  <c r="I119" i="7" s="1"/>
  <c r="N118" i="7"/>
  <c r="H118" i="7"/>
  <c r="I118" i="7" s="1"/>
  <c r="N117" i="7"/>
  <c r="H117" i="7"/>
  <c r="I117" i="7" s="1"/>
  <c r="N116" i="7"/>
  <c r="H116" i="7"/>
  <c r="I116" i="7" s="1"/>
  <c r="N115" i="7"/>
  <c r="H115" i="7"/>
  <c r="I115" i="7" s="1"/>
  <c r="N114" i="7"/>
  <c r="H114" i="7"/>
  <c r="I114" i="7" s="1"/>
  <c r="N113" i="7"/>
  <c r="H113" i="7"/>
  <c r="I113" i="7" s="1"/>
  <c r="N112" i="7"/>
  <c r="H112" i="7"/>
  <c r="I112" i="7" s="1"/>
  <c r="N111" i="7"/>
  <c r="H111" i="7"/>
  <c r="I111" i="7" s="1"/>
  <c r="N110" i="7"/>
  <c r="H110" i="7"/>
  <c r="I110" i="7" s="1"/>
  <c r="N109" i="7"/>
  <c r="H109" i="7"/>
  <c r="I109" i="7" s="1"/>
  <c r="N107" i="7"/>
  <c r="H107" i="7"/>
  <c r="I107" i="7" s="1"/>
  <c r="N106" i="7"/>
  <c r="H106" i="7"/>
  <c r="I106" i="7" s="1"/>
  <c r="N105" i="7"/>
  <c r="H105" i="7"/>
  <c r="I105" i="7" s="1"/>
  <c r="N104" i="7"/>
  <c r="H104" i="7"/>
  <c r="I104" i="7" s="1"/>
  <c r="N103" i="7"/>
  <c r="H103" i="7"/>
  <c r="I103" i="7" s="1"/>
  <c r="N102" i="7"/>
  <c r="H102" i="7"/>
  <c r="I102" i="7" s="1"/>
  <c r="H71" i="7"/>
  <c r="I71" i="7" s="1"/>
  <c r="N71" i="7"/>
  <c r="H72" i="7"/>
  <c r="I72" i="7" s="1"/>
  <c r="N72" i="7"/>
  <c r="H73" i="7"/>
  <c r="I73" i="7" s="1"/>
  <c r="N73" i="7"/>
  <c r="H74" i="7"/>
  <c r="I74" i="7" s="1"/>
  <c r="N74" i="7"/>
  <c r="H75" i="7"/>
  <c r="I75" i="7" s="1"/>
  <c r="N75" i="7"/>
  <c r="H76" i="7"/>
  <c r="I76" i="7" s="1"/>
  <c r="N76" i="7"/>
  <c r="H77" i="7"/>
  <c r="I77" i="7" s="1"/>
  <c r="N77" i="7"/>
  <c r="H78" i="7"/>
  <c r="I78" i="7" s="1"/>
  <c r="N78" i="7"/>
  <c r="H79" i="7"/>
  <c r="I79" i="7" s="1"/>
  <c r="N79" i="7"/>
  <c r="H80" i="7"/>
  <c r="I80" i="7" s="1"/>
  <c r="N80" i="7"/>
  <c r="H81" i="7"/>
  <c r="I81" i="7" s="1"/>
  <c r="N81" i="7"/>
  <c r="H82" i="7"/>
  <c r="I82" i="7" s="1"/>
  <c r="N82" i="7"/>
  <c r="H83" i="7"/>
  <c r="I83" i="7" s="1"/>
  <c r="N83" i="7"/>
  <c r="H84" i="7"/>
  <c r="I84" i="7" s="1"/>
  <c r="N84" i="7"/>
  <c r="H85" i="7"/>
  <c r="I85" i="7" s="1"/>
  <c r="N85" i="7"/>
  <c r="H86" i="7"/>
  <c r="I86" i="7" s="1"/>
  <c r="N86" i="7"/>
  <c r="H87" i="7"/>
  <c r="I87" i="7" s="1"/>
  <c r="N87" i="7"/>
  <c r="H88" i="7"/>
  <c r="I88" i="7" s="1"/>
  <c r="N88" i="7"/>
  <c r="H89" i="7"/>
  <c r="I89" i="7" s="1"/>
  <c r="N89" i="7"/>
  <c r="H90" i="7"/>
  <c r="I90" i="7" s="1"/>
  <c r="N90" i="7"/>
  <c r="H91" i="7"/>
  <c r="I91" i="7" s="1"/>
  <c r="N91" i="7"/>
  <c r="H92" i="7"/>
  <c r="I92" i="7" s="1"/>
  <c r="N92" i="7"/>
  <c r="H93" i="7"/>
  <c r="I93" i="7" s="1"/>
  <c r="N93" i="7"/>
  <c r="H94" i="7"/>
  <c r="I94" i="7" s="1"/>
  <c r="N94" i="7"/>
  <c r="H95" i="7"/>
  <c r="I95" i="7" s="1"/>
  <c r="N95" i="7"/>
  <c r="H96" i="7"/>
  <c r="I96" i="7" s="1"/>
  <c r="N96" i="7"/>
  <c r="H97" i="7"/>
  <c r="I97" i="7" s="1"/>
  <c r="N97" i="7"/>
  <c r="H98" i="7"/>
  <c r="I98" i="7" s="1"/>
  <c r="N98" i="7"/>
  <c r="H99" i="7"/>
  <c r="I99" i="7" s="1"/>
  <c r="N99" i="7"/>
  <c r="H100" i="7"/>
  <c r="I100" i="7" s="1"/>
  <c r="N100" i="7"/>
  <c r="N70" i="7"/>
  <c r="H70" i="7"/>
  <c r="I70" i="7" s="1"/>
  <c r="H15" i="7"/>
  <c r="I15" i="7" s="1"/>
  <c r="N15" i="7"/>
  <c r="H16" i="7"/>
  <c r="I16" i="7" s="1"/>
  <c r="N16" i="7"/>
  <c r="H17" i="7"/>
  <c r="I17" i="7" s="1"/>
  <c r="N17" i="7"/>
  <c r="H18" i="7"/>
  <c r="I18" i="7" s="1"/>
  <c r="N18" i="7"/>
  <c r="H19" i="7"/>
  <c r="I19" i="7" s="1"/>
  <c r="N19" i="7"/>
  <c r="H20" i="7"/>
  <c r="I20" i="7" s="1"/>
  <c r="N20" i="7"/>
  <c r="H21" i="7"/>
  <c r="I21" i="7" s="1"/>
  <c r="N21" i="7"/>
  <c r="H22" i="7"/>
  <c r="I22" i="7" s="1"/>
  <c r="N22" i="7"/>
  <c r="H23" i="7"/>
  <c r="I23" i="7" s="1"/>
  <c r="N23" i="7"/>
  <c r="H24" i="7"/>
  <c r="I24" i="7" s="1"/>
  <c r="N24" i="7"/>
  <c r="H25" i="7"/>
  <c r="I25" i="7" s="1"/>
  <c r="N25" i="7"/>
  <c r="H26" i="7"/>
  <c r="I26" i="7" s="1"/>
  <c r="N26" i="7"/>
  <c r="H27" i="7"/>
  <c r="I27" i="7" s="1"/>
  <c r="N27" i="7"/>
  <c r="H28" i="7"/>
  <c r="I28" i="7" s="1"/>
  <c r="N28" i="7"/>
  <c r="H29" i="7"/>
  <c r="I29" i="7" s="1"/>
  <c r="N29" i="7"/>
  <c r="H30" i="7"/>
  <c r="I30" i="7" s="1"/>
  <c r="N30" i="7"/>
  <c r="H31" i="7"/>
  <c r="I31" i="7" s="1"/>
  <c r="N31" i="7"/>
  <c r="H32" i="7"/>
  <c r="I32" i="7" s="1"/>
  <c r="N32" i="7"/>
  <c r="H33" i="7"/>
  <c r="I33" i="7" s="1"/>
  <c r="N33" i="7"/>
  <c r="H34" i="7"/>
  <c r="I34" i="7" s="1"/>
  <c r="N34" i="7"/>
  <c r="H35" i="7"/>
  <c r="I35" i="7" s="1"/>
  <c r="N35" i="7"/>
  <c r="H36" i="7"/>
  <c r="I36" i="7" s="1"/>
  <c r="N36" i="7"/>
  <c r="H38" i="7"/>
  <c r="I38" i="7" s="1"/>
  <c r="H39" i="7"/>
  <c r="I39" i="7" s="1"/>
  <c r="N39" i="7"/>
  <c r="H40" i="7"/>
  <c r="I40" i="7" s="1"/>
  <c r="N40" i="7"/>
  <c r="H41" i="7"/>
  <c r="I41" i="7" s="1"/>
  <c r="N41" i="7"/>
  <c r="H42" i="7"/>
  <c r="I42" i="7" s="1"/>
  <c r="N42" i="7"/>
  <c r="H43" i="7"/>
  <c r="I43" i="7" s="1"/>
  <c r="N43" i="7"/>
  <c r="H44" i="7"/>
  <c r="I44" i="7" s="1"/>
  <c r="N44" i="7"/>
  <c r="H45" i="7"/>
  <c r="I45" i="7" s="1"/>
  <c r="N45" i="7"/>
  <c r="H46" i="7"/>
  <c r="I46" i="7" s="1"/>
  <c r="N46" i="7"/>
  <c r="H47" i="7"/>
  <c r="I47" i="7" s="1"/>
  <c r="N47" i="7"/>
  <c r="H48" i="7"/>
  <c r="I48" i="7" s="1"/>
  <c r="N48" i="7"/>
  <c r="H49" i="7"/>
  <c r="I49" i="7" s="1"/>
  <c r="N49" i="7"/>
  <c r="H50" i="7"/>
  <c r="I50" i="7" s="1"/>
  <c r="N50" i="7"/>
  <c r="H51" i="7"/>
  <c r="I51" i="7" s="1"/>
  <c r="N51" i="7"/>
  <c r="H52" i="7"/>
  <c r="I52" i="7" s="1"/>
  <c r="N52" i="7"/>
  <c r="H53" i="7"/>
  <c r="I53" i="7" s="1"/>
  <c r="N53" i="7"/>
  <c r="H54" i="7"/>
  <c r="I54" i="7" s="1"/>
  <c r="N54" i="7"/>
  <c r="H55" i="7"/>
  <c r="I55" i="7" s="1"/>
  <c r="N55" i="7"/>
  <c r="H56" i="7"/>
  <c r="I56" i="7" s="1"/>
  <c r="N56" i="7"/>
  <c r="H57" i="7"/>
  <c r="I57" i="7" s="1"/>
  <c r="N57" i="7"/>
  <c r="H58" i="7"/>
  <c r="I58" i="7" s="1"/>
  <c r="N58" i="7"/>
  <c r="H59" i="7"/>
  <c r="I59" i="7" s="1"/>
  <c r="N59" i="7"/>
  <c r="H60" i="7"/>
  <c r="I60" i="7" s="1"/>
  <c r="N60" i="7"/>
  <c r="H67" i="7"/>
  <c r="I67" i="7" s="1"/>
  <c r="N67" i="7"/>
  <c r="H68" i="7"/>
  <c r="I68" i="7" s="1"/>
  <c r="N68" i="7"/>
  <c r="N14" i="7"/>
  <c r="H14" i="7"/>
  <c r="H124" i="7" l="1"/>
  <c r="N124" i="7"/>
  <c r="I14" i="7"/>
  <c r="I124" i="7" s="1"/>
  <c r="H144" i="7"/>
  <c r="N144" i="7"/>
  <c r="I144" i="7"/>
</calcChain>
</file>

<file path=xl/sharedStrings.xml><?xml version="1.0" encoding="utf-8"?>
<sst xmlns="http://schemas.openxmlformats.org/spreadsheetml/2006/main" count="322" uniqueCount="195">
  <si>
    <t>RDEČA PESA</t>
  </si>
  <si>
    <t>BROKOLI</t>
  </si>
  <si>
    <t xml:space="preserve">FIŽOL beli, tetovec in podobno, v zrnju, pakiran po 1 kg </t>
  </si>
  <si>
    <t>LEČA v zrnju, različna vseh barv in sort</t>
  </si>
  <si>
    <t>BUKOV OSTRIGAR</t>
  </si>
  <si>
    <t>INGVER</t>
  </si>
  <si>
    <t>POMELO</t>
  </si>
  <si>
    <t>GRANATNO JABOLKO</t>
  </si>
  <si>
    <t>DROBNJAK</t>
  </si>
  <si>
    <t>BAZILIKA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</si>
  <si>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</si>
  <si>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</si>
  <si>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</si>
  <si>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</si>
  <si>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</si>
  <si>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</si>
  <si>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</si>
  <si>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</si>
  <si>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</si>
  <si>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</si>
  <si>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</si>
  <si>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</si>
  <si>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</si>
  <si>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</si>
  <si>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</si>
  <si>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</si>
  <si>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</si>
  <si>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</si>
  <si>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</si>
  <si>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</si>
  <si>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</si>
  <si>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</si>
  <si>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</si>
  <si>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</si>
  <si>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</si>
  <si>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</si>
  <si>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</si>
  <si>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</si>
  <si>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</si>
  <si>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</si>
  <si>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</si>
  <si>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</si>
  <si>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</si>
  <si>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</si>
  <si>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</si>
  <si>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</si>
  <si>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</si>
  <si>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</si>
  <si>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</si>
  <si>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</si>
  <si>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</si>
  <si>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</si>
  <si>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</si>
  <si>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</si>
  <si>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</si>
  <si>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</si>
  <si>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</si>
  <si>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</si>
  <si>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</si>
  <si>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</si>
  <si>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</si>
  <si>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</si>
  <si>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</si>
  <si>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</si>
  <si>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</si>
  <si>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</si>
  <si>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Žig</t>
  </si>
  <si>
    <t>Podpis odgovorne osebe ponudnika: _________________________________</t>
  </si>
  <si>
    <t>E</t>
  </si>
  <si>
    <t>SVEŽE SADJE IN ZELENJAVA</t>
  </si>
  <si>
    <t>BLITVA</t>
  </si>
  <si>
    <t>BRSTIČNI OHROVT</t>
  </si>
  <si>
    <t>BUČKE</t>
  </si>
  <si>
    <t>CVETAČA</t>
  </si>
  <si>
    <t>ČEBULA</t>
  </si>
  <si>
    <t>ČEBULA MLADA</t>
  </si>
  <si>
    <t>ČESEN</t>
  </si>
  <si>
    <t>JAJČEVCI</t>
  </si>
  <si>
    <t>KALČKI ALFA</t>
  </si>
  <si>
    <t>KITAJSKO ZELJE</t>
  </si>
  <si>
    <t>KOLERABA RUMENA</t>
  </si>
  <si>
    <t>KORENJE RDEČE</t>
  </si>
  <si>
    <t>KOROMAČ (SLADKI JANEŽ)</t>
  </si>
  <si>
    <t>KROMPIR</t>
  </si>
  <si>
    <t>KROMPIR MLADI</t>
  </si>
  <si>
    <t>KUMARE</t>
  </si>
  <si>
    <t>MOTOVILEC</t>
  </si>
  <si>
    <t>OHROVT</t>
  </si>
  <si>
    <t>PAPRIKA ZELENA</t>
  </si>
  <si>
    <t>PAPRIKA RUMENA, babura in druge sorte</t>
  </si>
  <si>
    <t>PARADIŽNIK</t>
  </si>
  <si>
    <t>PARADIŽNIK OKRASNI</t>
  </si>
  <si>
    <t>PETERŠILJ LIST</t>
  </si>
  <si>
    <t>PETERŠILJ KOREN</t>
  </si>
  <si>
    <t>POR</t>
  </si>
  <si>
    <t>RADIČ RDEČI</t>
  </si>
  <si>
    <t>RADIČ ZELENI</t>
  </si>
  <si>
    <t>RUKOLA</t>
  </si>
  <si>
    <t>ZELENA koren</t>
  </si>
  <si>
    <t>ZELJE sveže, glave</t>
  </si>
  <si>
    <t>ANANAS</t>
  </si>
  <si>
    <t>AVOKADO</t>
  </si>
  <si>
    <t>BANANE</t>
  </si>
  <si>
    <t>BOROVNICE ameriške</t>
  </si>
  <si>
    <t>BRESKVE, vseh sort</t>
  </si>
  <si>
    <t>ČEŠNJE, s peclji, vseh sort</t>
  </si>
  <si>
    <t>KLEMENTINE, vseh sort, brez pešk</t>
  </si>
  <si>
    <t>LIMONE, vseh sort</t>
  </si>
  <si>
    <t>LIMETE, vseh sort</t>
  </si>
  <si>
    <t>LUBENICE, vseh sort</t>
  </si>
  <si>
    <t>MALINE, vseh sort</t>
  </si>
  <si>
    <t>MANDARINE, vseh sort, brez pešk</t>
  </si>
  <si>
    <t>MARELICE, vseh sort</t>
  </si>
  <si>
    <t>MELONE ali DINJE, vseh sort</t>
  </si>
  <si>
    <t>NASHI, vseh sort</t>
  </si>
  <si>
    <t>NEKTARINE, vseh sort</t>
  </si>
  <si>
    <t>RINGLO, vseh sort</t>
  </si>
  <si>
    <t>SLIVE, vseh sort</t>
  </si>
  <si>
    <t>GRAH v zrnju, svež</t>
  </si>
  <si>
    <t>KISLO ZELJE, naravno fermentirano, s primerno kislino, pakirano v PVC posodah 1 do 5 kg</t>
  </si>
  <si>
    <t>KISLA REPA, naravno fermenitrana, primerne barve in kisline, pakirana v PVC posodah od 1 do 5 kg</t>
  </si>
  <si>
    <t>HRUŠKE, vseh sort, sadeži velikosti 100 do 120 g/kom</t>
  </si>
  <si>
    <t>JABOLKA, vseh sort, sadeži velikosti 100 do 120 g/kom</t>
  </si>
  <si>
    <t>POMARANČE, rumene ali rdeče, vseh sort, sadeži velikosti 80 do 120 g/kom</t>
  </si>
  <si>
    <t>KAKI vanilija, primerno zrel</t>
  </si>
  <si>
    <t xml:space="preserve">Vsa zelenjava in sadje morata biti 1. kakovostnega razreda ali ekstra razreda. Plodovi morajo biti primerno zreli za takojšnje uživanje in primerne velikosti. </t>
  </si>
  <si>
    <t>Vso sadje in zelenjavo je potrebno transportirati v primerni (standardizirani) čisti embalaži, da ne pride do okužb in poškodb.</t>
  </si>
  <si>
    <t>JAGODE, vseh sort, pakirane od 250 g do 1000 g</t>
  </si>
  <si>
    <t>ROZINE, sultanine in podobne, različnih vrst, pakirano po 100 g do 1000 g</t>
  </si>
  <si>
    <t>OREHI, jedrca, cela, pakirano po 100 g do 1000 g</t>
  </si>
  <si>
    <t>LEŠNIKI, celi, pakirano po 100 g do 1000 g</t>
  </si>
  <si>
    <t>MANDELJNI, celi, pakirano po 100 g do 1000 g</t>
  </si>
  <si>
    <t>Naziv: OŠ Gustava Šiliha Laporje</t>
  </si>
  <si>
    <t>Naslov: Laporje 31, 2318 Laporje</t>
  </si>
  <si>
    <t>ID za DDV:  36415006</t>
  </si>
  <si>
    <t>na naslov Laporje 31, 2318 Laporje, od 7.00 do 14.30</t>
  </si>
  <si>
    <t>BELUŠI</t>
  </si>
  <si>
    <t>KALČKI SOJINI</t>
  </si>
  <si>
    <t>KIVI, vseh sort, primerno zrel</t>
  </si>
  <si>
    <t>PISTACIJE, pakirano od 200 g do 1000 g</t>
  </si>
  <si>
    <t>Meri se neto teža, brez embalaže.</t>
  </si>
  <si>
    <t xml:space="preserve">FIŽOL pisan, v zrnju, pakiran 1 kg </t>
  </si>
  <si>
    <t>KROMPIR, očiščen, vakumsko pakiran od 5-10 kg</t>
  </si>
  <si>
    <t>PETERŠILJ, LIST dekorativni</t>
  </si>
  <si>
    <t>ČEBULA, očiščena</t>
  </si>
  <si>
    <t>SOLATA, očiščena, pakirana</t>
  </si>
  <si>
    <t>ZELJE RDEČE, sveže, glave</t>
  </si>
  <si>
    <t>SOLATA, mlada, mix, očiščena, pakirana</t>
  </si>
  <si>
    <t>SMOKVE</t>
  </si>
  <si>
    <t>FIŽOL STROČJI, zeleni, svež</t>
  </si>
  <si>
    <t>FIŽOL STROČJI, rumeni, svež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</si>
  <si>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</si>
  <si>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</si>
  <si>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</si>
  <si>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</si>
  <si>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</si>
  <si>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</si>
  <si>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</si>
  <si>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E.5 KISLO ZELJE IN REPA</t>
  </si>
  <si>
    <t>E.4 SUHO SADJE IN OREŠČKI</t>
  </si>
  <si>
    <t>E.3 STROČNICE</t>
  </si>
  <si>
    <t>E.2 SVEŽE SADJE</t>
  </si>
  <si>
    <t>E.1 SVEŽA ZELENJAVA</t>
  </si>
  <si>
    <t>Matična številka: 5087643000</t>
  </si>
  <si>
    <t>Transakcijski račun: SI56 013136030680386</t>
  </si>
  <si>
    <t>PAPRIKA RDEČA, špic paprika in druge sorte</t>
  </si>
  <si>
    <t>REDKEV, ČRNA</t>
  </si>
  <si>
    <t>REDKVICA, RDEČA, pakirana po 250 g ali po 1 kg</t>
  </si>
  <si>
    <t>SOLATA, endivija, različnih sort</t>
  </si>
  <si>
    <t>SOLATA, kristalka, ledenka, mehka in drugih sort</t>
  </si>
  <si>
    <t>ZELJE, sveže, rezano</t>
  </si>
  <si>
    <t>BRUSNICE, SUHE, pakirano po 250 g do 1000 g</t>
  </si>
  <si>
    <t>FIGE, SUHE, celi plodovi, pakirano po 250 g do 1000 g</t>
  </si>
  <si>
    <t>HRUŠKE, SUHE, narezane na rezine, z lupino, pakirano po 250 g do 1000 g</t>
  </si>
  <si>
    <t>JABOLKA, SUHA, krhlji, z lupino, pakirano po 250 g do 1000 g</t>
  </si>
  <si>
    <t>MARELICE, SUHE, izkoščičene, pakirano po 250 g do 1000 g</t>
  </si>
  <si>
    <t>SADJE, MEŠANO, SUHO, različnih vrst, pakirano po 250 g do 1000 g</t>
  </si>
  <si>
    <t>SLIVE, SUHE, izkoščičene, pakirano po 250 g do 1000 g</t>
  </si>
  <si>
    <t>GRENIVKE, rumene ali rdeče, vseh sort</t>
  </si>
  <si>
    <t>GROZDJE, črno ali rdeče, vseh sort</t>
  </si>
  <si>
    <t>GROZDJE BELO, vseh sort</t>
  </si>
  <si>
    <t xml:space="preserve">Naslov: </t>
  </si>
  <si>
    <t xml:space="preserve">ID za DDV: </t>
  </si>
  <si>
    <t xml:space="preserve">matična številka: </t>
  </si>
  <si>
    <t xml:space="preserve">transakcijski račun: </t>
  </si>
  <si>
    <t>KROMPIR MLADI, vakumsko pakiran, 5-10 kg</t>
  </si>
  <si>
    <t>ZELJE, mlado, glave</t>
  </si>
  <si>
    <t>ZELJE, mlado, rezano</t>
  </si>
  <si>
    <t>Kraj, datum: ________________________</t>
  </si>
  <si>
    <t>SAOP</t>
  </si>
  <si>
    <t xml:space="preserve">Naziv: </t>
  </si>
  <si>
    <t>ŠAMPINJONI, sveži</t>
  </si>
  <si>
    <t>ZELJE RDEČE, sveže, rezano</t>
  </si>
  <si>
    <t>št</t>
  </si>
  <si>
    <t>BUČKE MUŠKATNE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</si>
</sst>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28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/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23" fillId="23" borderId="20" xfId="0" applyFont="1" applyFill="1" applyBorder="1" applyAlignment="1" applyProtection="1">
      <alignment horizontal="center" vertical="center" wrapText="1"/>
    </xf>
    <xf numFmtId="0" fontId="23" fillId="23" borderId="19" xfId="0" applyFont="1" applyFill="1" applyBorder="1" applyAlignment="1" applyProtection="1">
      <alignment horizontal="center" vertical="center" wrapText="1"/>
    </xf>
    <xf numFmtId="0" fontId="23" fillId="24" borderId="19" xfId="0" applyFont="1" applyFill="1" applyBorder="1" applyAlignment="1" applyProtection="1">
      <alignment horizontal="center" vertical="center" wrapText="1"/>
    </xf>
    <xf numFmtId="0" fontId="23" fillId="25" borderId="19" xfId="0" applyFont="1" applyFill="1" applyBorder="1" applyAlignment="1" applyProtection="1">
      <alignment horizontal="center" vertical="center" wrapText="1"/>
    </xf>
    <xf numFmtId="0" fontId="23" fillId="26" borderId="19" xfId="0" applyFont="1" applyFill="1" applyBorder="1" applyAlignment="1" applyProtection="1">
      <alignment horizontal="center" vertical="center" wrapText="1"/>
    </xf>
    <xf numFmtId="0" fontId="29" fillId="23" borderId="11" xfId="0" applyFont="1" applyFill="1" applyBorder="1" applyAlignment="1" applyProtection="1">
      <alignment horizontal="center" wrapText="1"/>
    </xf>
    <xf numFmtId="0" fontId="29" fillId="23" borderId="10" xfId="0" applyFont="1" applyFill="1" applyBorder="1" applyAlignment="1" applyProtection="1">
      <alignment horizontal="center" wrapText="1"/>
    </xf>
    <xf numFmtId="0" fontId="29" fillId="24" borderId="10" xfId="0" applyFont="1" applyFill="1" applyBorder="1" applyAlignment="1" applyProtection="1">
      <alignment horizontal="center" wrapText="1"/>
    </xf>
    <xf numFmtId="0" fontId="29" fillId="25" borderId="10" xfId="0" applyFont="1" applyFill="1" applyBorder="1" applyAlignment="1" applyProtection="1">
      <alignment horizontal="center" wrapText="1"/>
    </xf>
    <xf numFmtId="0" fontId="29" fillId="26" borderId="10" xfId="0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7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1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0" borderId="0" xfId="0" applyFont="1" applyProtection="1"/>
    <xf numFmtId="0" fontId="0" fillId="28" borderId="10" xfId="0" applyFill="1" applyBorder="1" applyAlignment="1" applyProtection="1">
      <alignment horizontal="center" vertical="center"/>
    </xf>
    <xf numFmtId="0" fontId="1" fillId="28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3" fillId="28" borderId="10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0" fillId="27" borderId="12" xfId="0" applyFont="1" applyFill="1" applyBorder="1" applyAlignment="1" applyProtection="1">
      <alignment wrapText="1"/>
    </xf>
    <xf numFmtId="0" fontId="30" fillId="27" borderId="12" xfId="0" applyFont="1" applyFill="1" applyBorder="1" applyAlignment="1" applyProtection="1">
      <alignment horizontal="left" vertical="center" wrapText="1"/>
    </xf>
    <xf numFmtId="2" fontId="20" fillId="27" borderId="12" xfId="0" applyNumberFormat="1" applyFont="1" applyFill="1" applyBorder="1" applyAlignment="1" applyProtection="1">
      <alignment horizontal="center" vertical="center" wrapText="1"/>
    </xf>
    <xf numFmtId="2" fontId="20" fillId="27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0" fillId="28" borderId="11" xfId="0" applyFill="1" applyBorder="1" applyAlignment="1" applyProtection="1">
      <alignment horizontal="center" vertical="center"/>
    </xf>
    <xf numFmtId="0" fontId="20" fillId="27" borderId="12" xfId="0" applyFont="1" applyFill="1" applyBorder="1" applyAlignment="1" applyProtection="1">
      <alignment horizontal="center"/>
    </xf>
    <xf numFmtId="0" fontId="30" fillId="27" borderId="12" xfId="0" applyFont="1" applyFill="1" applyBorder="1" applyAlignment="1" applyProtection="1">
      <alignment horizontal="center" vertical="center" wrapText="1"/>
    </xf>
    <xf numFmtId="4" fontId="20" fillId="27" borderId="12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3" fillId="28" borderId="15" xfId="0" applyFont="1" applyFill="1" applyBorder="1" applyAlignment="1" applyProtection="1">
      <alignment horizontal="center" vertical="center" wrapText="1"/>
    </xf>
    <xf numFmtId="0" fontId="0" fillId="28" borderId="15" xfId="0" applyFill="1" applyBorder="1" applyAlignment="1" applyProtection="1">
      <alignment horizontal="center" vertical="center"/>
    </xf>
    <xf numFmtId="0" fontId="31" fillId="28" borderId="10" xfId="0" applyFont="1" applyFill="1" applyBorder="1" applyAlignment="1" applyProtection="1">
      <alignment horizontal="center" vertical="center" wrapText="1"/>
    </xf>
    <xf numFmtId="0" fontId="32" fillId="28" borderId="10" xfId="0" applyFont="1" applyFill="1" applyBorder="1" applyAlignment="1" applyProtection="1">
      <alignment horizontal="center" vertical="center"/>
    </xf>
    <xf numFmtId="4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Protection="1"/>
    <xf numFmtId="0" fontId="35" fillId="27" borderId="12" xfId="0" applyFont="1" applyFill="1" applyBorder="1" applyAlignment="1" applyProtection="1">
      <alignment horizontal="center"/>
    </xf>
    <xf numFmtId="0" fontId="33" fillId="0" borderId="0" xfId="0" applyFont="1" applyBorder="1" applyAlignment="1" applyProtection="1">
      <alignment horizontal="left" wrapText="1"/>
    </xf>
    <xf numFmtId="0" fontId="33" fillId="0" borderId="18" xfId="0" applyFont="1" applyBorder="1" applyAlignment="1" applyProtection="1">
      <alignment vertical="center" wrapText="1"/>
    </xf>
    <xf numFmtId="0" fontId="35" fillId="27" borderId="12" xfId="0" applyFont="1" applyFill="1" applyBorder="1" applyAlignment="1" applyProtection="1">
      <alignment wrapText="1"/>
    </xf>
    <xf numFmtId="0" fontId="33" fillId="29" borderId="18" xfId="0" applyFont="1" applyFill="1" applyBorder="1" applyAlignment="1" applyProtection="1">
      <alignment horizontal="center" vertical="center"/>
    </xf>
    <xf numFmtId="0" fontId="33" fillId="29" borderId="15" xfId="0" applyFont="1" applyFill="1" applyBorder="1" applyAlignment="1" applyProtection="1">
      <alignment horizontal="center" vertical="center"/>
    </xf>
    <xf numFmtId="0" fontId="36" fillId="29" borderId="18" xfId="0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27" fillId="28" borderId="11" xfId="0" applyFont="1" applyFill="1" applyBorder="1" applyAlignment="1" applyProtection="1">
      <alignment horizontal="center" vertical="center"/>
    </xf>
    <xf numFmtId="0" fontId="37" fillId="29" borderId="18" xfId="0" applyFont="1" applyFill="1" applyBorder="1" applyAlignment="1" applyProtection="1">
      <alignment horizontal="center" vertical="center"/>
    </xf>
    <xf numFmtId="4" fontId="27" fillId="0" borderId="10" xfId="0" applyNumberFormat="1" applyFont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 horizontal="center" vertical="center" wrapText="1"/>
    </xf>
    <xf numFmtId="4" fontId="27" fillId="25" borderId="10" xfId="0" applyNumberFormat="1" applyFont="1" applyFill="1" applyBorder="1" applyAlignment="1" applyProtection="1">
      <alignment horizontal="center" vertical="center" wrapText="1"/>
    </xf>
    <xf numFmtId="0" fontId="34" fillId="23" borderId="19" xfId="0" applyFont="1" applyFill="1" applyBorder="1" applyAlignment="1" applyProtection="1">
      <alignment horizontal="center" vertical="center" wrapText="1"/>
    </xf>
    <xf numFmtId="0" fontId="34" fillId="23" borderId="1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</xf>
    <xf numFmtId="0" fontId="34" fillId="29" borderId="19" xfId="0" applyFont="1" applyFill="1" applyBorder="1" applyAlignment="1" applyProtection="1">
      <alignment horizontal="center" vertical="center" wrapText="1"/>
    </xf>
    <xf numFmtId="0" fontId="34" fillId="29" borderId="1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wrapText="1"/>
    </xf>
    <xf numFmtId="0" fontId="20" fillId="27" borderId="14" xfId="0" applyFont="1" applyFill="1" applyBorder="1" applyAlignment="1" applyProtection="1">
      <alignment horizontal="center"/>
    </xf>
    <xf numFmtId="0" fontId="20" fillId="27" borderId="15" xfId="0" applyFont="1" applyFill="1" applyBorder="1" applyAlignment="1" applyProtection="1">
      <alignment horizontal="center"/>
    </xf>
    <xf numFmtId="0" fontId="26" fillId="27" borderId="15" xfId="0" applyFont="1" applyFill="1" applyBorder="1" applyAlignment="1" applyProtection="1">
      <alignment horizontal="center"/>
    </xf>
    <xf numFmtId="0" fontId="20" fillId="27" borderId="14" xfId="0" applyFont="1" applyFill="1" applyBorder="1" applyAlignment="1" applyProtection="1">
      <alignment horizontal="center" vertical="center"/>
    </xf>
    <xf numFmtId="0" fontId="20" fillId="27" borderId="15" xfId="0" applyFont="1" applyFill="1" applyBorder="1" applyAlignment="1" applyProtection="1">
      <alignment horizontal="center" vertical="center"/>
    </xf>
    <xf numFmtId="0" fontId="26" fillId="27" borderId="15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top" wrapText="1"/>
    </xf>
    <xf numFmtId="0" fontId="3" fillId="0" borderId="15" xfId="38" applyFont="1" applyBorder="1" applyAlignment="1" applyProtection="1">
      <alignment horizontal="left" wrapText="1"/>
    </xf>
    <xf numFmtId="0" fontId="3" fillId="0" borderId="15" xfId="38" applyFont="1" applyBorder="1" applyAlignment="1" applyProtection="1">
      <alignment horizontal="left" wrapText="1"/>
      <protection locked="0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wrapText="1"/>
    </xf>
    <xf numFmtId="0" fontId="3" fillId="0" borderId="16" xfId="38" applyFont="1" applyBorder="1" applyAlignment="1" applyProtection="1">
      <alignment horizontal="left" wrapText="1"/>
      <protection locked="0"/>
    </xf>
    <xf numFmtId="0" fontId="3" fillId="0" borderId="16" xfId="38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26" fillId="0" borderId="16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6" fillId="0" borderId="0" xfId="0" applyFont="1" applyBorder="1" applyAlignment="1" applyProtection="1">
      <alignment horizontal="left" wrapText="1"/>
    </xf>
    <xf numFmtId="0" fontId="26" fillId="27" borderId="14" xfId="0" applyFont="1" applyFill="1" applyBorder="1" applyAlignment="1" applyProtection="1">
      <alignment horizontal="center" wrapText="1"/>
    </xf>
    <xf numFmtId="0" fontId="26" fillId="27" borderId="15" xfId="0" applyFont="1" applyFill="1" applyBorder="1" applyAlignment="1" applyProtection="1">
      <alignment horizontal="center" wrapText="1"/>
    </xf>
    <xf numFmtId="0" fontId="26" fillId="0" borderId="0" xfId="0" applyFont="1" applyAlignment="1" applyProtection="1">
      <alignment horizontal="left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4"/>
  <sheetViews>
    <sheetView tabSelected="1" view="pageBreakPreview" topLeftCell="A133" zoomScaleSheetLayoutView="100" zoomScalePageLayoutView="85" workbookViewId="0">
      <selection activeCell="F79" sqref="F79"/>
    </sheetView>
  </sheetViews>
  <sheetFormatPr defaultRowHeight="15" x14ac:dyDescent="0.25"/>
  <cols>
    <col min="1" max="1" width="7.140625" style="23" customWidth="1"/>
    <col min="2" max="2" width="5.140625" style="49" bestFit="1" customWidth="1"/>
    <col min="3" max="3" width="30.7109375" style="23" customWidth="1"/>
    <col min="4" max="4" width="10.28515625" style="23" customWidth="1"/>
    <col min="5" max="5" width="9.140625" style="23"/>
    <col min="6" max="7" width="10.28515625" style="23" customWidth="1"/>
    <col min="8" max="8" width="13.7109375" style="23" customWidth="1"/>
    <col min="9" max="9" width="14.28515625" style="23" customWidth="1"/>
    <col min="10" max="10" width="19.7109375" style="23" customWidth="1"/>
    <col min="11" max="11" width="22" style="23" customWidth="1"/>
    <col min="12" max="12" width="21.5703125" style="23" customWidth="1"/>
    <col min="13" max="13" width="9.140625" style="23"/>
    <col min="14" max="14" width="11.85546875" style="23" customWidth="1"/>
    <col min="15" max="16384" width="9.140625" style="23"/>
  </cols>
  <sheetData>
    <row r="1" spans="1:14" s="2" customFormat="1" ht="26.25" customHeight="1" x14ac:dyDescent="0.25">
      <c r="A1" s="78" t="s">
        <v>10</v>
      </c>
      <c r="B1" s="78"/>
      <c r="C1" s="78"/>
      <c r="D1" s="78"/>
      <c r="E1" s="78"/>
      <c r="I1" s="79" t="s">
        <v>11</v>
      </c>
      <c r="J1" s="79"/>
      <c r="K1" s="79"/>
      <c r="L1" s="79"/>
    </row>
    <row r="2" spans="1:14" s="2" customFormat="1" x14ac:dyDescent="0.25">
      <c r="A2" s="81" t="s">
        <v>190</v>
      </c>
      <c r="B2" s="81"/>
      <c r="C2" s="81"/>
      <c r="D2" s="81"/>
      <c r="E2" s="81"/>
      <c r="I2" s="82" t="s">
        <v>132</v>
      </c>
      <c r="J2" s="82"/>
      <c r="K2" s="82"/>
      <c r="L2" s="82"/>
    </row>
    <row r="3" spans="1:14" s="2" customFormat="1" x14ac:dyDescent="0.25">
      <c r="A3" s="77" t="s">
        <v>181</v>
      </c>
      <c r="B3" s="77"/>
      <c r="C3" s="77"/>
      <c r="D3" s="77"/>
      <c r="E3" s="77"/>
      <c r="I3" s="76" t="s">
        <v>133</v>
      </c>
      <c r="J3" s="76"/>
      <c r="K3" s="76"/>
      <c r="L3" s="76"/>
    </row>
    <row r="4" spans="1:14" s="2" customFormat="1" ht="15" customHeight="1" x14ac:dyDescent="0.25">
      <c r="A4" s="77" t="s">
        <v>182</v>
      </c>
      <c r="B4" s="77"/>
      <c r="C4" s="77"/>
      <c r="D4" s="77"/>
      <c r="E4" s="77"/>
      <c r="I4" s="76" t="s">
        <v>134</v>
      </c>
      <c r="J4" s="76"/>
      <c r="K4" s="76"/>
      <c r="L4" s="76"/>
    </row>
    <row r="5" spans="1:14" s="2" customFormat="1" ht="15" customHeight="1" x14ac:dyDescent="0.25">
      <c r="A5" s="77" t="s">
        <v>183</v>
      </c>
      <c r="B5" s="77"/>
      <c r="C5" s="77"/>
      <c r="D5" s="77"/>
      <c r="E5" s="77"/>
      <c r="I5" s="76" t="s">
        <v>163</v>
      </c>
      <c r="J5" s="76"/>
      <c r="K5" s="76"/>
      <c r="L5" s="76"/>
    </row>
    <row r="6" spans="1:14" s="2" customFormat="1" ht="15" customHeight="1" x14ac:dyDescent="0.25">
      <c r="A6" s="77" t="s">
        <v>184</v>
      </c>
      <c r="B6" s="77"/>
      <c r="C6" s="77"/>
      <c r="D6" s="77"/>
      <c r="E6" s="77"/>
      <c r="I6" s="76" t="s">
        <v>164</v>
      </c>
      <c r="J6" s="76"/>
      <c r="K6" s="76"/>
      <c r="L6" s="76"/>
    </row>
    <row r="8" spans="1:14" ht="18.75" x14ac:dyDescent="0.3">
      <c r="H8" s="24" t="s">
        <v>12</v>
      </c>
    </row>
    <row r="9" spans="1:14" ht="18.75" x14ac:dyDescent="0.3">
      <c r="F9" s="25" t="s">
        <v>59</v>
      </c>
      <c r="G9" s="24" t="s">
        <v>68</v>
      </c>
      <c r="H9" s="26" t="s">
        <v>69</v>
      </c>
    </row>
    <row r="10" spans="1:14" ht="15.75" thickBot="1" x14ac:dyDescent="0.3"/>
    <row r="11" spans="1:14" s="2" customFormat="1" ht="51" x14ac:dyDescent="0.25">
      <c r="A11" s="3" t="s">
        <v>13</v>
      </c>
      <c r="B11" s="66" t="s">
        <v>189</v>
      </c>
      <c r="C11" s="4" t="s">
        <v>58</v>
      </c>
      <c r="D11" s="4" t="s">
        <v>14</v>
      </c>
      <c r="E11" s="4" t="s">
        <v>15</v>
      </c>
      <c r="F11" s="5" t="s">
        <v>16</v>
      </c>
      <c r="G11" s="5" t="s">
        <v>153</v>
      </c>
      <c r="H11" s="6" t="s">
        <v>17</v>
      </c>
      <c r="I11" s="6" t="s">
        <v>18</v>
      </c>
      <c r="J11" s="7" t="s">
        <v>19</v>
      </c>
      <c r="K11" s="7" t="s">
        <v>27</v>
      </c>
      <c r="L11" s="7" t="s">
        <v>20</v>
      </c>
      <c r="M11" s="7" t="s">
        <v>153</v>
      </c>
      <c r="N11" s="6" t="s">
        <v>35</v>
      </c>
    </row>
    <row r="12" spans="1:14" s="13" customFormat="1" ht="18" customHeight="1" x14ac:dyDescent="0.2">
      <c r="A12" s="8">
        <v>0</v>
      </c>
      <c r="B12" s="67"/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154</v>
      </c>
      <c r="I12" s="11" t="s">
        <v>21</v>
      </c>
      <c r="J12" s="12">
        <v>8</v>
      </c>
      <c r="K12" s="12">
        <v>9</v>
      </c>
      <c r="L12" s="12">
        <v>10</v>
      </c>
      <c r="M12" s="12">
        <v>11</v>
      </c>
      <c r="N12" s="11" t="s">
        <v>155</v>
      </c>
    </row>
    <row r="13" spans="1:14" x14ac:dyDescent="0.25">
      <c r="A13" s="69" t="s">
        <v>162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x14ac:dyDescent="0.25">
      <c r="A14" s="39">
        <v>1</v>
      </c>
      <c r="B14" s="54">
        <v>1126</v>
      </c>
      <c r="C14" s="28" t="s">
        <v>9</v>
      </c>
      <c r="D14" s="27">
        <v>0.5</v>
      </c>
      <c r="E14" s="27" t="s">
        <v>25</v>
      </c>
      <c r="F14" s="1"/>
      <c r="G14" s="14">
        <v>9.5</v>
      </c>
      <c r="H14" s="15">
        <f>F14*1.095</f>
        <v>0</v>
      </c>
      <c r="I14" s="15">
        <f>H14*D14</f>
        <v>0</v>
      </c>
      <c r="J14" s="1"/>
      <c r="K14" s="1"/>
      <c r="L14" s="1"/>
      <c r="M14" s="14">
        <v>9.5</v>
      </c>
      <c r="N14" s="15">
        <f>L14*1.095</f>
        <v>0</v>
      </c>
    </row>
    <row r="15" spans="1:14" x14ac:dyDescent="0.25">
      <c r="A15" s="39">
        <f>A14+1</f>
        <v>2</v>
      </c>
      <c r="B15" s="54">
        <v>1127</v>
      </c>
      <c r="C15" s="28" t="s">
        <v>136</v>
      </c>
      <c r="D15" s="27">
        <v>3</v>
      </c>
      <c r="E15" s="27" t="s">
        <v>25</v>
      </c>
      <c r="F15" s="1"/>
      <c r="G15" s="14">
        <v>9.5</v>
      </c>
      <c r="H15" s="15">
        <f t="shared" ref="H15:H68" si="0">F15*1.095</f>
        <v>0</v>
      </c>
      <c r="I15" s="15">
        <f t="shared" ref="I15:I68" si="1">H15*D15</f>
        <v>0</v>
      </c>
      <c r="J15" s="1"/>
      <c r="K15" s="1"/>
      <c r="L15" s="1"/>
      <c r="M15" s="14">
        <v>9.5</v>
      </c>
      <c r="N15" s="15">
        <f t="shared" ref="N15:N68" si="2">L15*1.095</f>
        <v>0</v>
      </c>
    </row>
    <row r="16" spans="1:14" x14ac:dyDescent="0.25">
      <c r="A16" s="39">
        <f t="shared" ref="A16:A68" si="3">A15+1</f>
        <v>3</v>
      </c>
      <c r="B16" s="54">
        <v>1128</v>
      </c>
      <c r="C16" s="30" t="s">
        <v>70</v>
      </c>
      <c r="D16" s="27">
        <v>5</v>
      </c>
      <c r="E16" s="27" t="s">
        <v>25</v>
      </c>
      <c r="F16" s="1"/>
      <c r="G16" s="14">
        <v>9.5</v>
      </c>
      <c r="H16" s="15">
        <f t="shared" si="0"/>
        <v>0</v>
      </c>
      <c r="I16" s="15">
        <f t="shared" si="1"/>
        <v>0</v>
      </c>
      <c r="J16" s="1"/>
      <c r="K16" s="1"/>
      <c r="L16" s="1"/>
      <c r="M16" s="14">
        <v>9.5</v>
      </c>
      <c r="N16" s="15">
        <f t="shared" si="2"/>
        <v>0</v>
      </c>
    </row>
    <row r="17" spans="1:14" x14ac:dyDescent="0.25">
      <c r="A17" s="39">
        <f t="shared" si="3"/>
        <v>4</v>
      </c>
      <c r="B17" s="54">
        <v>1131</v>
      </c>
      <c r="C17" s="28" t="s">
        <v>1</v>
      </c>
      <c r="D17" s="27">
        <v>10</v>
      </c>
      <c r="E17" s="27" t="s">
        <v>25</v>
      </c>
      <c r="F17" s="1"/>
      <c r="G17" s="14">
        <v>9.5</v>
      </c>
      <c r="H17" s="15">
        <f t="shared" si="0"/>
        <v>0</v>
      </c>
      <c r="I17" s="15">
        <f t="shared" si="1"/>
        <v>0</v>
      </c>
      <c r="J17" s="1"/>
      <c r="K17" s="1"/>
      <c r="L17" s="1"/>
      <c r="M17" s="14">
        <v>9.5</v>
      </c>
      <c r="N17" s="15">
        <f t="shared" si="2"/>
        <v>0</v>
      </c>
    </row>
    <row r="18" spans="1:14" x14ac:dyDescent="0.25">
      <c r="A18" s="39">
        <f t="shared" si="3"/>
        <v>5</v>
      </c>
      <c r="B18" s="54">
        <v>1132</v>
      </c>
      <c r="C18" s="30" t="s">
        <v>71</v>
      </c>
      <c r="D18" s="27">
        <v>0</v>
      </c>
      <c r="E18" s="27" t="s">
        <v>25</v>
      </c>
      <c r="F18" s="1"/>
      <c r="G18" s="14">
        <v>9.5</v>
      </c>
      <c r="H18" s="15">
        <f t="shared" si="0"/>
        <v>0</v>
      </c>
      <c r="I18" s="15">
        <f t="shared" si="1"/>
        <v>0</v>
      </c>
      <c r="J18" s="1"/>
      <c r="K18" s="1"/>
      <c r="L18" s="1"/>
      <c r="M18" s="14">
        <v>9.5</v>
      </c>
      <c r="N18" s="15">
        <f t="shared" si="2"/>
        <v>0</v>
      </c>
    </row>
    <row r="19" spans="1:14" x14ac:dyDescent="0.25">
      <c r="A19" s="39">
        <f t="shared" si="3"/>
        <v>6</v>
      </c>
      <c r="B19" s="54">
        <v>1135</v>
      </c>
      <c r="C19" s="30" t="s">
        <v>72</v>
      </c>
      <c r="D19" s="27">
        <v>10</v>
      </c>
      <c r="E19" s="27" t="s">
        <v>25</v>
      </c>
      <c r="F19" s="1"/>
      <c r="G19" s="14">
        <v>9.5</v>
      </c>
      <c r="H19" s="15">
        <f t="shared" si="0"/>
        <v>0</v>
      </c>
      <c r="I19" s="15">
        <f t="shared" si="1"/>
        <v>0</v>
      </c>
      <c r="J19" s="1"/>
      <c r="K19" s="1"/>
      <c r="L19" s="1"/>
      <c r="M19" s="14">
        <v>9.5</v>
      </c>
      <c r="N19" s="15">
        <f t="shared" si="2"/>
        <v>0</v>
      </c>
    </row>
    <row r="20" spans="1:14" x14ac:dyDescent="0.25">
      <c r="A20" s="39">
        <f t="shared" si="3"/>
        <v>7</v>
      </c>
      <c r="B20" s="54">
        <v>1134</v>
      </c>
      <c r="C20" s="30" t="s">
        <v>194</v>
      </c>
      <c r="D20" s="27">
        <v>1</v>
      </c>
      <c r="E20" s="27" t="s">
        <v>25</v>
      </c>
      <c r="F20" s="1"/>
      <c r="G20" s="14">
        <v>9.5</v>
      </c>
      <c r="H20" s="15">
        <f t="shared" si="0"/>
        <v>0</v>
      </c>
      <c r="I20" s="15">
        <f t="shared" si="1"/>
        <v>0</v>
      </c>
      <c r="J20" s="1"/>
      <c r="K20" s="1"/>
      <c r="L20" s="1"/>
      <c r="M20" s="14">
        <v>9.5</v>
      </c>
      <c r="N20" s="15">
        <f t="shared" si="2"/>
        <v>0</v>
      </c>
    </row>
    <row r="21" spans="1:14" x14ac:dyDescent="0.25">
      <c r="A21" s="39">
        <f t="shared" si="3"/>
        <v>8</v>
      </c>
      <c r="B21" s="54">
        <v>1148</v>
      </c>
      <c r="C21" s="28" t="s">
        <v>4</v>
      </c>
      <c r="D21" s="27">
        <v>1</v>
      </c>
      <c r="E21" s="27" t="s">
        <v>25</v>
      </c>
      <c r="F21" s="1"/>
      <c r="G21" s="14">
        <v>9.5</v>
      </c>
      <c r="H21" s="15">
        <f t="shared" si="0"/>
        <v>0</v>
      </c>
      <c r="I21" s="15">
        <f t="shared" si="1"/>
        <v>0</v>
      </c>
      <c r="J21" s="1"/>
      <c r="K21" s="1"/>
      <c r="L21" s="1"/>
      <c r="M21" s="14">
        <v>9.5</v>
      </c>
      <c r="N21" s="15">
        <f t="shared" si="2"/>
        <v>0</v>
      </c>
    </row>
    <row r="22" spans="1:14" x14ac:dyDescent="0.25">
      <c r="A22" s="39">
        <f t="shared" si="3"/>
        <v>9</v>
      </c>
      <c r="B22" s="54">
        <v>1136</v>
      </c>
      <c r="C22" s="30" t="s">
        <v>73</v>
      </c>
      <c r="D22" s="27">
        <v>18</v>
      </c>
      <c r="E22" s="27" t="s">
        <v>25</v>
      </c>
      <c r="F22" s="1"/>
      <c r="G22" s="14">
        <v>9.5</v>
      </c>
      <c r="H22" s="15">
        <f t="shared" si="0"/>
        <v>0</v>
      </c>
      <c r="I22" s="15">
        <f t="shared" si="1"/>
        <v>0</v>
      </c>
      <c r="J22" s="1"/>
      <c r="K22" s="1"/>
      <c r="L22" s="1"/>
      <c r="M22" s="14">
        <v>9.5</v>
      </c>
      <c r="N22" s="15">
        <f t="shared" si="2"/>
        <v>0</v>
      </c>
    </row>
    <row r="23" spans="1:14" x14ac:dyDescent="0.25">
      <c r="A23" s="39">
        <f t="shared" si="3"/>
        <v>10</v>
      </c>
      <c r="B23" s="54">
        <v>1139</v>
      </c>
      <c r="C23" s="28" t="s">
        <v>74</v>
      </c>
      <c r="D23" s="27">
        <v>30</v>
      </c>
      <c r="E23" s="27" t="s">
        <v>25</v>
      </c>
      <c r="F23" s="1"/>
      <c r="G23" s="14">
        <v>9.5</v>
      </c>
      <c r="H23" s="15">
        <f t="shared" si="0"/>
        <v>0</v>
      </c>
      <c r="I23" s="15">
        <f t="shared" si="1"/>
        <v>0</v>
      </c>
      <c r="J23" s="1"/>
      <c r="K23" s="1"/>
      <c r="L23" s="1"/>
      <c r="M23" s="14">
        <v>9.5</v>
      </c>
      <c r="N23" s="15">
        <f t="shared" si="2"/>
        <v>0</v>
      </c>
    </row>
    <row r="24" spans="1:14" x14ac:dyDescent="0.25">
      <c r="A24" s="39">
        <f t="shared" si="3"/>
        <v>11</v>
      </c>
      <c r="B24" s="54">
        <v>1137</v>
      </c>
      <c r="C24" s="28" t="s">
        <v>75</v>
      </c>
      <c r="D24" s="27">
        <v>10</v>
      </c>
      <c r="E24" s="27" t="s">
        <v>25</v>
      </c>
      <c r="F24" s="1"/>
      <c r="G24" s="14">
        <v>9.5</v>
      </c>
      <c r="H24" s="15">
        <f t="shared" si="0"/>
        <v>0</v>
      </c>
      <c r="I24" s="15">
        <f t="shared" si="1"/>
        <v>0</v>
      </c>
      <c r="J24" s="1"/>
      <c r="K24" s="1"/>
      <c r="L24" s="1"/>
      <c r="M24" s="14">
        <v>9.5</v>
      </c>
      <c r="N24" s="15">
        <f t="shared" si="2"/>
        <v>0</v>
      </c>
    </row>
    <row r="25" spans="1:14" s="31" customFormat="1" x14ac:dyDescent="0.25">
      <c r="A25" s="39">
        <f t="shared" si="3"/>
        <v>12</v>
      </c>
      <c r="B25" s="54">
        <v>1138</v>
      </c>
      <c r="C25" s="28" t="s">
        <v>144</v>
      </c>
      <c r="D25" s="29">
        <v>5</v>
      </c>
      <c r="E25" s="29" t="s">
        <v>25</v>
      </c>
      <c r="F25" s="1"/>
      <c r="G25" s="14">
        <v>9.5</v>
      </c>
      <c r="H25" s="15">
        <f t="shared" si="0"/>
        <v>0</v>
      </c>
      <c r="I25" s="15">
        <f t="shared" si="1"/>
        <v>0</v>
      </c>
      <c r="J25" s="1"/>
      <c r="K25" s="1"/>
      <c r="L25" s="1"/>
      <c r="M25" s="14">
        <v>9.5</v>
      </c>
      <c r="N25" s="15">
        <f t="shared" si="2"/>
        <v>0</v>
      </c>
    </row>
    <row r="26" spans="1:14" x14ac:dyDescent="0.25">
      <c r="A26" s="39">
        <f t="shared" si="3"/>
        <v>13</v>
      </c>
      <c r="B26" s="54">
        <v>1140</v>
      </c>
      <c r="C26" s="28" t="s">
        <v>76</v>
      </c>
      <c r="D26" s="27">
        <v>3</v>
      </c>
      <c r="E26" s="27" t="s">
        <v>25</v>
      </c>
      <c r="F26" s="1"/>
      <c r="G26" s="14">
        <v>9.5</v>
      </c>
      <c r="H26" s="15">
        <f t="shared" si="0"/>
        <v>0</v>
      </c>
      <c r="I26" s="15">
        <f t="shared" si="1"/>
        <v>0</v>
      </c>
      <c r="J26" s="1"/>
      <c r="K26" s="1"/>
      <c r="L26" s="1"/>
      <c r="M26" s="14">
        <v>9.5</v>
      </c>
      <c r="N26" s="15">
        <f t="shared" si="2"/>
        <v>0</v>
      </c>
    </row>
    <row r="27" spans="1:14" x14ac:dyDescent="0.25">
      <c r="A27" s="39">
        <f t="shared" si="3"/>
        <v>14</v>
      </c>
      <c r="B27" s="54">
        <v>1142</v>
      </c>
      <c r="C27" s="28" t="s">
        <v>8</v>
      </c>
      <c r="D27" s="27">
        <v>1</v>
      </c>
      <c r="E27" s="27" t="s">
        <v>25</v>
      </c>
      <c r="F27" s="1"/>
      <c r="G27" s="14">
        <v>9.5</v>
      </c>
      <c r="H27" s="15">
        <f t="shared" si="0"/>
        <v>0</v>
      </c>
      <c r="I27" s="15">
        <f t="shared" si="1"/>
        <v>0</v>
      </c>
      <c r="J27" s="1"/>
      <c r="K27" s="1"/>
      <c r="L27" s="1"/>
      <c r="M27" s="14">
        <v>9.5</v>
      </c>
      <c r="N27" s="15">
        <f t="shared" si="2"/>
        <v>0</v>
      </c>
    </row>
    <row r="28" spans="1:14" x14ac:dyDescent="0.25">
      <c r="A28" s="39">
        <f t="shared" si="3"/>
        <v>15</v>
      </c>
      <c r="B28" s="54">
        <v>1160</v>
      </c>
      <c r="C28" s="28" t="s">
        <v>77</v>
      </c>
      <c r="D28" s="27">
        <v>11</v>
      </c>
      <c r="E28" s="27" t="s">
        <v>25</v>
      </c>
      <c r="F28" s="1"/>
      <c r="G28" s="14">
        <v>9.5</v>
      </c>
      <c r="H28" s="15">
        <f t="shared" si="0"/>
        <v>0</v>
      </c>
      <c r="I28" s="15">
        <f t="shared" si="1"/>
        <v>0</v>
      </c>
      <c r="J28" s="1"/>
      <c r="K28" s="1"/>
      <c r="L28" s="1"/>
      <c r="M28" s="14">
        <v>9.5</v>
      </c>
      <c r="N28" s="15">
        <f t="shared" si="2"/>
        <v>0</v>
      </c>
    </row>
    <row r="29" spans="1:14" x14ac:dyDescent="0.25">
      <c r="A29" s="39">
        <f t="shared" si="3"/>
        <v>16</v>
      </c>
      <c r="B29" s="54">
        <v>1162</v>
      </c>
      <c r="C29" s="28" t="s">
        <v>78</v>
      </c>
      <c r="D29" s="27">
        <v>5</v>
      </c>
      <c r="E29" s="27" t="s">
        <v>25</v>
      </c>
      <c r="F29" s="1"/>
      <c r="G29" s="14">
        <v>9.5</v>
      </c>
      <c r="H29" s="15">
        <f t="shared" si="0"/>
        <v>0</v>
      </c>
      <c r="I29" s="15">
        <f t="shared" si="1"/>
        <v>0</v>
      </c>
      <c r="J29" s="1"/>
      <c r="K29" s="1"/>
      <c r="L29" s="1"/>
      <c r="M29" s="14">
        <v>9.5</v>
      </c>
      <c r="N29" s="15">
        <f t="shared" si="2"/>
        <v>0</v>
      </c>
    </row>
    <row r="30" spans="1:14" x14ac:dyDescent="0.25">
      <c r="A30" s="39">
        <f t="shared" si="3"/>
        <v>17</v>
      </c>
      <c r="B30" s="54">
        <v>1163</v>
      </c>
      <c r="C30" s="28" t="s">
        <v>137</v>
      </c>
      <c r="D30" s="27">
        <v>5</v>
      </c>
      <c r="E30" s="27" t="s">
        <v>25</v>
      </c>
      <c r="F30" s="1"/>
      <c r="G30" s="14">
        <v>9.5</v>
      </c>
      <c r="H30" s="15">
        <f t="shared" si="0"/>
        <v>0</v>
      </c>
      <c r="I30" s="15">
        <f t="shared" si="1"/>
        <v>0</v>
      </c>
      <c r="J30" s="1"/>
      <c r="K30" s="1"/>
      <c r="L30" s="1"/>
      <c r="M30" s="14">
        <v>9.5</v>
      </c>
      <c r="N30" s="15">
        <f t="shared" si="2"/>
        <v>0</v>
      </c>
    </row>
    <row r="31" spans="1:14" x14ac:dyDescent="0.25">
      <c r="A31" s="39">
        <f t="shared" si="3"/>
        <v>18</v>
      </c>
      <c r="B31" s="54">
        <v>1221</v>
      </c>
      <c r="C31" s="28" t="s">
        <v>79</v>
      </c>
      <c r="D31" s="27">
        <v>10</v>
      </c>
      <c r="E31" s="27" t="s">
        <v>25</v>
      </c>
      <c r="F31" s="1"/>
      <c r="G31" s="14">
        <v>9.5</v>
      </c>
      <c r="H31" s="15">
        <f t="shared" si="0"/>
        <v>0</v>
      </c>
      <c r="I31" s="15">
        <f t="shared" si="1"/>
        <v>0</v>
      </c>
      <c r="J31" s="1"/>
      <c r="K31" s="1"/>
      <c r="L31" s="1"/>
      <c r="M31" s="14">
        <v>9.5</v>
      </c>
      <c r="N31" s="15">
        <f t="shared" si="2"/>
        <v>0</v>
      </c>
    </row>
    <row r="32" spans="1:14" x14ac:dyDescent="0.25">
      <c r="A32" s="39">
        <f t="shared" si="3"/>
        <v>19</v>
      </c>
      <c r="B32" s="54">
        <v>1166</v>
      </c>
      <c r="C32" s="28" t="s">
        <v>80</v>
      </c>
      <c r="D32" s="27">
        <v>13</v>
      </c>
      <c r="E32" s="27" t="s">
        <v>25</v>
      </c>
      <c r="F32" s="1"/>
      <c r="G32" s="14">
        <v>9.5</v>
      </c>
      <c r="H32" s="15">
        <f t="shared" si="0"/>
        <v>0</v>
      </c>
      <c r="I32" s="15">
        <f t="shared" si="1"/>
        <v>0</v>
      </c>
      <c r="J32" s="1"/>
      <c r="K32" s="1"/>
      <c r="L32" s="1"/>
      <c r="M32" s="14">
        <v>9.5</v>
      </c>
      <c r="N32" s="15">
        <f t="shared" si="2"/>
        <v>0</v>
      </c>
    </row>
    <row r="33" spans="1:14" x14ac:dyDescent="0.25">
      <c r="A33" s="39">
        <f t="shared" si="3"/>
        <v>20</v>
      </c>
      <c r="B33" s="54">
        <v>1167</v>
      </c>
      <c r="C33" s="28" t="s">
        <v>81</v>
      </c>
      <c r="D33" s="27">
        <v>61</v>
      </c>
      <c r="E33" s="27" t="s">
        <v>25</v>
      </c>
      <c r="F33" s="1"/>
      <c r="G33" s="14">
        <v>9.5</v>
      </c>
      <c r="H33" s="15">
        <f t="shared" si="0"/>
        <v>0</v>
      </c>
      <c r="I33" s="15">
        <f t="shared" si="1"/>
        <v>0</v>
      </c>
      <c r="J33" s="1"/>
      <c r="K33" s="1"/>
      <c r="L33" s="1"/>
      <c r="M33" s="14">
        <v>9.5</v>
      </c>
      <c r="N33" s="15">
        <f t="shared" si="2"/>
        <v>0</v>
      </c>
    </row>
    <row r="34" spans="1:14" x14ac:dyDescent="0.25">
      <c r="A34" s="39">
        <f t="shared" si="3"/>
        <v>21</v>
      </c>
      <c r="B34" s="54">
        <v>1168</v>
      </c>
      <c r="C34" s="28" t="s">
        <v>82</v>
      </c>
      <c r="D34" s="27">
        <v>3</v>
      </c>
      <c r="E34" s="27" t="s">
        <v>25</v>
      </c>
      <c r="F34" s="1"/>
      <c r="G34" s="14">
        <v>9.5</v>
      </c>
      <c r="H34" s="15">
        <f t="shared" si="0"/>
        <v>0</v>
      </c>
      <c r="I34" s="15">
        <f t="shared" si="1"/>
        <v>0</v>
      </c>
      <c r="J34" s="1"/>
      <c r="K34" s="1"/>
      <c r="L34" s="1"/>
      <c r="M34" s="14">
        <v>9.5</v>
      </c>
      <c r="N34" s="15">
        <f t="shared" si="2"/>
        <v>0</v>
      </c>
    </row>
    <row r="35" spans="1:14" x14ac:dyDescent="0.25">
      <c r="A35" s="39">
        <f t="shared" si="3"/>
        <v>22</v>
      </c>
      <c r="B35" s="54">
        <v>1171</v>
      </c>
      <c r="C35" s="30" t="s">
        <v>83</v>
      </c>
      <c r="D35" s="27">
        <v>60</v>
      </c>
      <c r="E35" s="27" t="s">
        <v>25</v>
      </c>
      <c r="F35" s="1"/>
      <c r="G35" s="14">
        <v>9.5</v>
      </c>
      <c r="H35" s="15">
        <f t="shared" si="0"/>
        <v>0</v>
      </c>
      <c r="I35" s="15">
        <f t="shared" si="1"/>
        <v>0</v>
      </c>
      <c r="J35" s="1"/>
      <c r="K35" s="1"/>
      <c r="L35" s="1"/>
      <c r="M35" s="14">
        <v>9.5</v>
      </c>
      <c r="N35" s="15">
        <f t="shared" si="2"/>
        <v>0</v>
      </c>
    </row>
    <row r="36" spans="1:14" x14ac:dyDescent="0.25">
      <c r="A36" s="39">
        <f t="shared" si="3"/>
        <v>23</v>
      </c>
      <c r="B36" s="54">
        <v>1169</v>
      </c>
      <c r="C36" s="30" t="s">
        <v>84</v>
      </c>
      <c r="D36" s="27">
        <v>90</v>
      </c>
      <c r="E36" s="27" t="s">
        <v>25</v>
      </c>
      <c r="F36" s="1"/>
      <c r="G36" s="14">
        <v>9.5</v>
      </c>
      <c r="H36" s="15">
        <f t="shared" si="0"/>
        <v>0</v>
      </c>
      <c r="I36" s="15">
        <f t="shared" si="1"/>
        <v>0</v>
      </c>
      <c r="J36" s="1"/>
      <c r="K36" s="1"/>
      <c r="L36" s="1"/>
      <c r="M36" s="14">
        <v>9.5</v>
      </c>
      <c r="N36" s="15">
        <f t="shared" si="2"/>
        <v>0</v>
      </c>
    </row>
    <row r="37" spans="1:14" ht="25.5" x14ac:dyDescent="0.25">
      <c r="A37" s="58">
        <f t="shared" si="3"/>
        <v>24</v>
      </c>
      <c r="B37" s="59">
        <v>1677</v>
      </c>
      <c r="C37" s="28" t="s">
        <v>185</v>
      </c>
      <c r="D37" s="29">
        <v>10</v>
      </c>
      <c r="E37" s="29" t="s">
        <v>25</v>
      </c>
      <c r="F37" s="60"/>
      <c r="G37" s="61">
        <v>9.5</v>
      </c>
      <c r="H37" s="62">
        <f t="shared" ref="H37" si="4">F37*1.095</f>
        <v>0</v>
      </c>
      <c r="I37" s="62">
        <f t="shared" ref="I37" si="5">H37*D37</f>
        <v>0</v>
      </c>
      <c r="J37" s="60"/>
      <c r="K37" s="60"/>
      <c r="L37" s="60"/>
      <c r="M37" s="61">
        <v>9.5</v>
      </c>
      <c r="N37" s="62">
        <f t="shared" si="2"/>
        <v>0</v>
      </c>
    </row>
    <row r="38" spans="1:14" ht="25.5" x14ac:dyDescent="0.25">
      <c r="A38" s="39">
        <f t="shared" si="3"/>
        <v>25</v>
      </c>
      <c r="B38" s="54">
        <v>1170</v>
      </c>
      <c r="C38" s="28" t="s">
        <v>142</v>
      </c>
      <c r="D38" s="27">
        <v>340</v>
      </c>
      <c r="E38" s="27" t="s">
        <v>25</v>
      </c>
      <c r="F38" s="1"/>
      <c r="G38" s="14">
        <v>9.5</v>
      </c>
      <c r="H38" s="15">
        <f t="shared" si="0"/>
        <v>0</v>
      </c>
      <c r="I38" s="15">
        <f t="shared" si="1"/>
        <v>0</v>
      </c>
      <c r="J38" s="1"/>
      <c r="K38" s="1"/>
      <c r="L38" s="1"/>
      <c r="M38" s="14">
        <v>9.5</v>
      </c>
      <c r="N38" s="15">
        <f t="shared" si="2"/>
        <v>0</v>
      </c>
    </row>
    <row r="39" spans="1:14" x14ac:dyDescent="0.25">
      <c r="A39" s="39">
        <f t="shared" si="3"/>
        <v>26</v>
      </c>
      <c r="B39" s="54">
        <v>1172</v>
      </c>
      <c r="C39" s="30" t="s">
        <v>85</v>
      </c>
      <c r="D39" s="27">
        <v>80</v>
      </c>
      <c r="E39" s="27" t="s">
        <v>25</v>
      </c>
      <c r="F39" s="1"/>
      <c r="G39" s="14">
        <v>9.5</v>
      </c>
      <c r="H39" s="15">
        <f t="shared" si="0"/>
        <v>0</v>
      </c>
      <c r="I39" s="15">
        <f t="shared" si="1"/>
        <v>0</v>
      </c>
      <c r="J39" s="1"/>
      <c r="K39" s="1"/>
      <c r="L39" s="1"/>
      <c r="M39" s="14">
        <v>9.5</v>
      </c>
      <c r="N39" s="15">
        <f t="shared" si="2"/>
        <v>0</v>
      </c>
    </row>
    <row r="40" spans="1:14" x14ac:dyDescent="0.25">
      <c r="A40" s="39">
        <f t="shared" si="3"/>
        <v>27</v>
      </c>
      <c r="B40" s="54">
        <v>1184</v>
      </c>
      <c r="C40" s="30" t="s">
        <v>86</v>
      </c>
      <c r="D40" s="27">
        <v>0</v>
      </c>
      <c r="E40" s="27" t="s">
        <v>25</v>
      </c>
      <c r="F40" s="1"/>
      <c r="G40" s="14">
        <v>9.5</v>
      </c>
      <c r="H40" s="15">
        <f t="shared" si="0"/>
        <v>0</v>
      </c>
      <c r="I40" s="15">
        <f t="shared" si="1"/>
        <v>0</v>
      </c>
      <c r="J40" s="1"/>
      <c r="K40" s="1"/>
      <c r="L40" s="1"/>
      <c r="M40" s="14">
        <v>9.5</v>
      </c>
      <c r="N40" s="15">
        <f t="shared" si="2"/>
        <v>0</v>
      </c>
    </row>
    <row r="41" spans="1:14" x14ac:dyDescent="0.25">
      <c r="A41" s="39">
        <f t="shared" si="3"/>
        <v>28</v>
      </c>
      <c r="B41" s="54">
        <v>1187</v>
      </c>
      <c r="C41" s="30" t="s">
        <v>87</v>
      </c>
      <c r="D41" s="27">
        <v>7</v>
      </c>
      <c r="E41" s="27" t="s">
        <v>25</v>
      </c>
      <c r="F41" s="1"/>
      <c r="G41" s="14">
        <v>9.5</v>
      </c>
      <c r="H41" s="15">
        <f t="shared" si="0"/>
        <v>0</v>
      </c>
      <c r="I41" s="15">
        <f t="shared" si="1"/>
        <v>0</v>
      </c>
      <c r="J41" s="1"/>
      <c r="K41" s="1"/>
      <c r="L41" s="1"/>
      <c r="M41" s="14">
        <v>9.5</v>
      </c>
      <c r="N41" s="15">
        <f t="shared" si="2"/>
        <v>0</v>
      </c>
    </row>
    <row r="42" spans="1:14" ht="25.5" x14ac:dyDescent="0.25">
      <c r="A42" s="39">
        <f t="shared" si="3"/>
        <v>29</v>
      </c>
      <c r="B42" s="54">
        <v>1189</v>
      </c>
      <c r="C42" s="30" t="s">
        <v>165</v>
      </c>
      <c r="D42" s="27">
        <v>24</v>
      </c>
      <c r="E42" s="27" t="s">
        <v>25</v>
      </c>
      <c r="F42" s="1"/>
      <c r="G42" s="14">
        <v>9.5</v>
      </c>
      <c r="H42" s="15">
        <f t="shared" si="0"/>
        <v>0</v>
      </c>
      <c r="I42" s="15">
        <f t="shared" si="1"/>
        <v>0</v>
      </c>
      <c r="J42" s="1"/>
      <c r="K42" s="1"/>
      <c r="L42" s="1"/>
      <c r="M42" s="14">
        <v>9.5</v>
      </c>
      <c r="N42" s="15">
        <f t="shared" si="2"/>
        <v>0</v>
      </c>
    </row>
    <row r="43" spans="1:14" ht="25.5" x14ac:dyDescent="0.25">
      <c r="A43" s="39">
        <f t="shared" si="3"/>
        <v>30</v>
      </c>
      <c r="B43" s="54">
        <v>1190</v>
      </c>
      <c r="C43" s="30" t="s">
        <v>89</v>
      </c>
      <c r="D43" s="27">
        <v>22</v>
      </c>
      <c r="E43" s="27" t="s">
        <v>25</v>
      </c>
      <c r="F43" s="1"/>
      <c r="G43" s="14">
        <v>9.5</v>
      </c>
      <c r="H43" s="15">
        <f t="shared" si="0"/>
        <v>0</v>
      </c>
      <c r="I43" s="15">
        <f t="shared" si="1"/>
        <v>0</v>
      </c>
      <c r="J43" s="1"/>
      <c r="K43" s="1"/>
      <c r="L43" s="1"/>
      <c r="M43" s="14">
        <v>9.5</v>
      </c>
      <c r="N43" s="15">
        <f t="shared" si="2"/>
        <v>0</v>
      </c>
    </row>
    <row r="44" spans="1:14" x14ac:dyDescent="0.25">
      <c r="A44" s="39">
        <f t="shared" si="3"/>
        <v>31</v>
      </c>
      <c r="B44" s="54">
        <v>1191</v>
      </c>
      <c r="C44" s="30" t="s">
        <v>88</v>
      </c>
      <c r="D44" s="27">
        <v>25</v>
      </c>
      <c r="E44" s="27" t="s">
        <v>25</v>
      </c>
      <c r="F44" s="1"/>
      <c r="G44" s="14">
        <v>9.5</v>
      </c>
      <c r="H44" s="15">
        <f t="shared" si="0"/>
        <v>0</v>
      </c>
      <c r="I44" s="15">
        <f t="shared" si="1"/>
        <v>0</v>
      </c>
      <c r="J44" s="1"/>
      <c r="K44" s="1"/>
      <c r="L44" s="1"/>
      <c r="M44" s="14">
        <v>9.5</v>
      </c>
      <c r="N44" s="15">
        <f t="shared" si="2"/>
        <v>0</v>
      </c>
    </row>
    <row r="45" spans="1:14" x14ac:dyDescent="0.25">
      <c r="A45" s="39">
        <f t="shared" si="3"/>
        <v>32</v>
      </c>
      <c r="B45" s="54">
        <v>1193</v>
      </c>
      <c r="C45" s="30" t="s">
        <v>90</v>
      </c>
      <c r="D45" s="27">
        <v>160</v>
      </c>
      <c r="E45" s="27" t="s">
        <v>25</v>
      </c>
      <c r="F45" s="1"/>
      <c r="G45" s="14">
        <v>9.5</v>
      </c>
      <c r="H45" s="15">
        <f t="shared" si="0"/>
        <v>0</v>
      </c>
      <c r="I45" s="15">
        <f t="shared" si="1"/>
        <v>0</v>
      </c>
      <c r="J45" s="1"/>
      <c r="K45" s="1"/>
      <c r="L45" s="1"/>
      <c r="M45" s="14">
        <v>9.5</v>
      </c>
      <c r="N45" s="15">
        <f t="shared" si="2"/>
        <v>0</v>
      </c>
    </row>
    <row r="46" spans="1:14" x14ac:dyDescent="0.25">
      <c r="A46" s="39">
        <f t="shared" si="3"/>
        <v>33</v>
      </c>
      <c r="B46" s="54">
        <v>1192</v>
      </c>
      <c r="C46" s="28" t="s">
        <v>91</v>
      </c>
      <c r="D46" s="27">
        <v>1</v>
      </c>
      <c r="E46" s="27" t="s">
        <v>25</v>
      </c>
      <c r="F46" s="1"/>
      <c r="G46" s="14">
        <v>9.5</v>
      </c>
      <c r="H46" s="15">
        <f t="shared" si="0"/>
        <v>0</v>
      </c>
      <c r="I46" s="15">
        <f t="shared" si="1"/>
        <v>0</v>
      </c>
      <c r="J46" s="1"/>
      <c r="K46" s="1"/>
      <c r="L46" s="1"/>
      <c r="M46" s="14">
        <v>9.5</v>
      </c>
      <c r="N46" s="15">
        <f t="shared" si="2"/>
        <v>0</v>
      </c>
    </row>
    <row r="47" spans="1:14" x14ac:dyDescent="0.25">
      <c r="A47" s="39">
        <f t="shared" si="3"/>
        <v>34</v>
      </c>
      <c r="B47" s="54">
        <v>1194</v>
      </c>
      <c r="C47" s="30" t="s">
        <v>93</v>
      </c>
      <c r="D47" s="27">
        <v>5</v>
      </c>
      <c r="E47" s="27" t="s">
        <v>25</v>
      </c>
      <c r="F47" s="1"/>
      <c r="G47" s="14">
        <v>9.5</v>
      </c>
      <c r="H47" s="15">
        <f t="shared" si="0"/>
        <v>0</v>
      </c>
      <c r="I47" s="15">
        <f t="shared" si="1"/>
        <v>0</v>
      </c>
      <c r="J47" s="1"/>
      <c r="K47" s="1"/>
      <c r="L47" s="1"/>
      <c r="M47" s="14">
        <v>9.5</v>
      </c>
      <c r="N47" s="15">
        <f t="shared" si="2"/>
        <v>0</v>
      </c>
    </row>
    <row r="48" spans="1:14" x14ac:dyDescent="0.25">
      <c r="A48" s="39">
        <f t="shared" si="3"/>
        <v>35</v>
      </c>
      <c r="B48" s="54">
        <v>1196</v>
      </c>
      <c r="C48" s="30" t="s">
        <v>92</v>
      </c>
      <c r="D48" s="27">
        <v>5</v>
      </c>
      <c r="E48" s="27" t="s">
        <v>25</v>
      </c>
      <c r="F48" s="1"/>
      <c r="G48" s="14">
        <v>9.5</v>
      </c>
      <c r="H48" s="15">
        <f t="shared" si="0"/>
        <v>0</v>
      </c>
      <c r="I48" s="15">
        <f t="shared" si="1"/>
        <v>0</v>
      </c>
      <c r="J48" s="1"/>
      <c r="K48" s="1"/>
      <c r="L48" s="1"/>
      <c r="M48" s="14">
        <v>9.5</v>
      </c>
      <c r="N48" s="15">
        <f t="shared" si="2"/>
        <v>0</v>
      </c>
    </row>
    <row r="49" spans="1:14" x14ac:dyDescent="0.25">
      <c r="A49" s="39">
        <f t="shared" si="3"/>
        <v>36</v>
      </c>
      <c r="B49" s="54">
        <v>1195</v>
      </c>
      <c r="C49" s="28" t="s">
        <v>143</v>
      </c>
      <c r="D49" s="27">
        <v>1</v>
      </c>
      <c r="E49" s="27" t="s">
        <v>25</v>
      </c>
      <c r="F49" s="1"/>
      <c r="G49" s="14">
        <v>9.5</v>
      </c>
      <c r="H49" s="15">
        <f t="shared" si="0"/>
        <v>0</v>
      </c>
      <c r="I49" s="15">
        <f t="shared" si="1"/>
        <v>0</v>
      </c>
      <c r="J49" s="1"/>
      <c r="K49" s="1"/>
      <c r="L49" s="1"/>
      <c r="M49" s="14">
        <v>9.5</v>
      </c>
      <c r="N49" s="15">
        <f t="shared" si="2"/>
        <v>0</v>
      </c>
    </row>
    <row r="50" spans="1:14" x14ac:dyDescent="0.25">
      <c r="A50" s="39">
        <f t="shared" si="3"/>
        <v>37</v>
      </c>
      <c r="B50" s="54">
        <v>1200</v>
      </c>
      <c r="C50" s="30" t="s">
        <v>94</v>
      </c>
      <c r="D50" s="27">
        <v>8</v>
      </c>
      <c r="E50" s="27" t="s">
        <v>25</v>
      </c>
      <c r="F50" s="1"/>
      <c r="G50" s="14">
        <v>9.5</v>
      </c>
      <c r="H50" s="15">
        <f t="shared" si="0"/>
        <v>0</v>
      </c>
      <c r="I50" s="15">
        <f t="shared" si="1"/>
        <v>0</v>
      </c>
      <c r="J50" s="1"/>
      <c r="K50" s="1"/>
      <c r="L50" s="1"/>
      <c r="M50" s="14">
        <v>9.5</v>
      </c>
      <c r="N50" s="15">
        <f t="shared" si="2"/>
        <v>0</v>
      </c>
    </row>
    <row r="51" spans="1:14" x14ac:dyDescent="0.25">
      <c r="A51" s="39">
        <f t="shared" si="3"/>
        <v>38</v>
      </c>
      <c r="B51" s="54">
        <v>1201</v>
      </c>
      <c r="C51" s="30" t="s">
        <v>95</v>
      </c>
      <c r="D51" s="27">
        <v>0</v>
      </c>
      <c r="E51" s="27" t="s">
        <v>25</v>
      </c>
      <c r="F51" s="1"/>
      <c r="G51" s="14">
        <v>9.5</v>
      </c>
      <c r="H51" s="15">
        <f t="shared" si="0"/>
        <v>0</v>
      </c>
      <c r="I51" s="15">
        <f t="shared" si="1"/>
        <v>0</v>
      </c>
      <c r="J51" s="1"/>
      <c r="K51" s="1"/>
      <c r="L51" s="1"/>
      <c r="M51" s="14">
        <v>9.5</v>
      </c>
      <c r="N51" s="15">
        <f t="shared" si="2"/>
        <v>0</v>
      </c>
    </row>
    <row r="52" spans="1:14" x14ac:dyDescent="0.25">
      <c r="A52" s="39">
        <f t="shared" si="3"/>
        <v>39</v>
      </c>
      <c r="B52" s="54">
        <v>1202</v>
      </c>
      <c r="C52" s="30" t="s">
        <v>96</v>
      </c>
      <c r="D52" s="27">
        <v>0</v>
      </c>
      <c r="E52" s="27" t="s">
        <v>25</v>
      </c>
      <c r="F52" s="1"/>
      <c r="G52" s="14">
        <v>9.5</v>
      </c>
      <c r="H52" s="15">
        <f t="shared" si="0"/>
        <v>0</v>
      </c>
      <c r="I52" s="15">
        <f t="shared" si="1"/>
        <v>0</v>
      </c>
      <c r="J52" s="1"/>
      <c r="K52" s="1"/>
      <c r="L52" s="1"/>
      <c r="M52" s="14">
        <v>9.5</v>
      </c>
      <c r="N52" s="15">
        <f t="shared" si="2"/>
        <v>0</v>
      </c>
    </row>
    <row r="53" spans="1:14" x14ac:dyDescent="0.25">
      <c r="A53" s="39">
        <f t="shared" si="3"/>
        <v>40</v>
      </c>
      <c r="B53" s="54">
        <v>1203</v>
      </c>
      <c r="C53" s="28" t="s">
        <v>0</v>
      </c>
      <c r="D53" s="27">
        <v>0</v>
      </c>
      <c r="E53" s="27" t="s">
        <v>25</v>
      </c>
      <c r="F53" s="1"/>
      <c r="G53" s="14">
        <v>9.5</v>
      </c>
      <c r="H53" s="15">
        <f t="shared" si="0"/>
        <v>0</v>
      </c>
      <c r="I53" s="15">
        <f t="shared" si="1"/>
        <v>0</v>
      </c>
      <c r="J53" s="1"/>
      <c r="K53" s="1"/>
      <c r="L53" s="1"/>
      <c r="M53" s="14">
        <v>9.5</v>
      </c>
      <c r="N53" s="15">
        <f t="shared" si="2"/>
        <v>0</v>
      </c>
    </row>
    <row r="54" spans="1:14" x14ac:dyDescent="0.25">
      <c r="A54" s="39">
        <f t="shared" si="3"/>
        <v>41</v>
      </c>
      <c r="B54" s="54">
        <v>1204</v>
      </c>
      <c r="C54" s="28" t="s">
        <v>166</v>
      </c>
      <c r="D54" s="27">
        <v>0</v>
      </c>
      <c r="E54" s="27" t="s">
        <v>25</v>
      </c>
      <c r="F54" s="1"/>
      <c r="G54" s="14">
        <v>9.5</v>
      </c>
      <c r="H54" s="15">
        <f t="shared" si="0"/>
        <v>0</v>
      </c>
      <c r="I54" s="15">
        <f t="shared" si="1"/>
        <v>0</v>
      </c>
      <c r="J54" s="1"/>
      <c r="K54" s="1"/>
      <c r="L54" s="1"/>
      <c r="M54" s="14">
        <v>9.5</v>
      </c>
      <c r="N54" s="15">
        <f t="shared" si="2"/>
        <v>0</v>
      </c>
    </row>
    <row r="55" spans="1:14" ht="25.5" x14ac:dyDescent="0.25">
      <c r="A55" s="39">
        <f t="shared" si="3"/>
        <v>42</v>
      </c>
      <c r="B55" s="54">
        <v>1205</v>
      </c>
      <c r="C55" s="30" t="s">
        <v>167</v>
      </c>
      <c r="D55" s="27">
        <v>20</v>
      </c>
      <c r="E55" s="27" t="s">
        <v>25</v>
      </c>
      <c r="F55" s="1"/>
      <c r="G55" s="14">
        <v>9.5</v>
      </c>
      <c r="H55" s="15">
        <f t="shared" si="0"/>
        <v>0</v>
      </c>
      <c r="I55" s="15">
        <f t="shared" si="1"/>
        <v>0</v>
      </c>
      <c r="J55" s="1"/>
      <c r="K55" s="1"/>
      <c r="L55" s="1"/>
      <c r="M55" s="14">
        <v>9.5</v>
      </c>
      <c r="N55" s="15">
        <f t="shared" si="2"/>
        <v>0</v>
      </c>
    </row>
    <row r="56" spans="1:14" x14ac:dyDescent="0.25">
      <c r="A56" s="39">
        <f t="shared" si="3"/>
        <v>43</v>
      </c>
      <c r="B56" s="54">
        <v>1209</v>
      </c>
      <c r="C56" s="30" t="s">
        <v>97</v>
      </c>
      <c r="D56" s="27">
        <v>10</v>
      </c>
      <c r="E56" s="27" t="s">
        <v>25</v>
      </c>
      <c r="F56" s="1"/>
      <c r="G56" s="14">
        <v>9.5</v>
      </c>
      <c r="H56" s="15">
        <f t="shared" si="0"/>
        <v>0</v>
      </c>
      <c r="I56" s="15">
        <f t="shared" si="1"/>
        <v>0</v>
      </c>
      <c r="J56" s="1"/>
      <c r="K56" s="1"/>
      <c r="L56" s="1"/>
      <c r="M56" s="14">
        <v>9.5</v>
      </c>
      <c r="N56" s="15">
        <f t="shared" si="2"/>
        <v>0</v>
      </c>
    </row>
    <row r="57" spans="1:14" x14ac:dyDescent="0.25">
      <c r="A57" s="39">
        <f t="shared" si="3"/>
        <v>44</v>
      </c>
      <c r="B57" s="54">
        <v>1214</v>
      </c>
      <c r="C57" s="30" t="s">
        <v>168</v>
      </c>
      <c r="D57" s="27">
        <v>5</v>
      </c>
      <c r="E57" s="27" t="s">
        <v>25</v>
      </c>
      <c r="F57" s="1"/>
      <c r="G57" s="14">
        <v>9.5</v>
      </c>
      <c r="H57" s="15">
        <f t="shared" si="0"/>
        <v>0</v>
      </c>
      <c r="I57" s="15">
        <f t="shared" si="1"/>
        <v>0</v>
      </c>
      <c r="J57" s="1"/>
      <c r="K57" s="1"/>
      <c r="L57" s="1"/>
      <c r="M57" s="14">
        <v>9.5</v>
      </c>
      <c r="N57" s="15">
        <f t="shared" si="2"/>
        <v>0</v>
      </c>
    </row>
    <row r="58" spans="1:14" ht="25.5" x14ac:dyDescent="0.25">
      <c r="A58" s="39">
        <f t="shared" si="3"/>
        <v>45</v>
      </c>
      <c r="B58" s="54">
        <v>1217</v>
      </c>
      <c r="C58" s="30" t="s">
        <v>169</v>
      </c>
      <c r="D58" s="27">
        <v>85</v>
      </c>
      <c r="E58" s="27" t="s">
        <v>25</v>
      </c>
      <c r="F58" s="1"/>
      <c r="G58" s="14">
        <v>9.5</v>
      </c>
      <c r="H58" s="15">
        <f t="shared" si="0"/>
        <v>0</v>
      </c>
      <c r="I58" s="15">
        <f t="shared" si="1"/>
        <v>0</v>
      </c>
      <c r="J58" s="1"/>
      <c r="K58" s="1"/>
      <c r="L58" s="1"/>
      <c r="M58" s="14">
        <v>9.5</v>
      </c>
      <c r="N58" s="15">
        <f t="shared" si="2"/>
        <v>0</v>
      </c>
    </row>
    <row r="59" spans="1:14" ht="25.5" x14ac:dyDescent="0.25">
      <c r="A59" s="39">
        <f t="shared" si="3"/>
        <v>46</v>
      </c>
      <c r="B59" s="54">
        <v>1215</v>
      </c>
      <c r="C59" s="30" t="s">
        <v>147</v>
      </c>
      <c r="D59" s="27">
        <v>10</v>
      </c>
      <c r="E59" s="27" t="s">
        <v>25</v>
      </c>
      <c r="F59" s="1"/>
      <c r="G59" s="14">
        <v>9.5</v>
      </c>
      <c r="H59" s="15">
        <f t="shared" si="0"/>
        <v>0</v>
      </c>
      <c r="I59" s="15">
        <f t="shared" si="1"/>
        <v>0</v>
      </c>
      <c r="J59" s="1"/>
      <c r="K59" s="1"/>
      <c r="L59" s="1"/>
      <c r="M59" s="14">
        <v>9.5</v>
      </c>
      <c r="N59" s="15">
        <f t="shared" si="2"/>
        <v>0</v>
      </c>
    </row>
    <row r="60" spans="1:14" x14ac:dyDescent="0.25">
      <c r="A60" s="39">
        <f t="shared" si="3"/>
        <v>47</v>
      </c>
      <c r="B60" s="54">
        <v>1216</v>
      </c>
      <c r="C60" s="30" t="s">
        <v>145</v>
      </c>
      <c r="D60" s="27">
        <v>5</v>
      </c>
      <c r="E60" s="27" t="s">
        <v>25</v>
      </c>
      <c r="F60" s="1"/>
      <c r="G60" s="14">
        <v>9.5</v>
      </c>
      <c r="H60" s="15">
        <f t="shared" si="0"/>
        <v>0</v>
      </c>
      <c r="I60" s="15">
        <f t="shared" si="1"/>
        <v>0</v>
      </c>
      <c r="J60" s="1"/>
      <c r="K60" s="1"/>
      <c r="L60" s="1"/>
      <c r="M60" s="14">
        <v>9.5</v>
      </c>
      <c r="N60" s="15">
        <f t="shared" si="2"/>
        <v>0</v>
      </c>
    </row>
    <row r="61" spans="1:14" s="57" customFormat="1" x14ac:dyDescent="0.25">
      <c r="A61" s="39">
        <f t="shared" si="3"/>
        <v>48</v>
      </c>
      <c r="B61" s="56">
        <v>1718</v>
      </c>
      <c r="C61" s="46" t="s">
        <v>191</v>
      </c>
      <c r="D61" s="47">
        <v>5</v>
      </c>
      <c r="E61" s="47" t="s">
        <v>25</v>
      </c>
      <c r="F61" s="48"/>
      <c r="G61" s="14">
        <v>9.5</v>
      </c>
      <c r="H61" s="15">
        <f t="shared" ref="H61:H65" si="6">F61*1.095</f>
        <v>0</v>
      </c>
      <c r="I61" s="15">
        <f t="shared" ref="I61:I65" si="7">H61*D61</f>
        <v>0</v>
      </c>
      <c r="J61" s="48"/>
      <c r="K61" s="48"/>
      <c r="L61" s="48"/>
      <c r="M61" s="14">
        <v>9.5</v>
      </c>
      <c r="N61" s="15">
        <f t="shared" si="2"/>
        <v>0</v>
      </c>
    </row>
    <row r="62" spans="1:14" x14ac:dyDescent="0.25">
      <c r="A62" s="58">
        <f t="shared" si="3"/>
        <v>49</v>
      </c>
      <c r="B62" s="59">
        <v>1218</v>
      </c>
      <c r="C62" s="28" t="s">
        <v>98</v>
      </c>
      <c r="D62" s="29">
        <v>20</v>
      </c>
      <c r="E62" s="29" t="s">
        <v>25</v>
      </c>
      <c r="F62" s="60"/>
      <c r="G62" s="61">
        <v>9.5</v>
      </c>
      <c r="H62" s="62">
        <f t="shared" si="6"/>
        <v>0</v>
      </c>
      <c r="I62" s="62">
        <f t="shared" si="7"/>
        <v>0</v>
      </c>
      <c r="J62" s="60"/>
      <c r="K62" s="60"/>
      <c r="L62" s="60"/>
      <c r="M62" s="61">
        <v>9.5</v>
      </c>
      <c r="N62" s="62">
        <f t="shared" si="2"/>
        <v>0</v>
      </c>
    </row>
    <row r="63" spans="1:14" x14ac:dyDescent="0.25">
      <c r="A63" s="58">
        <f t="shared" si="3"/>
        <v>50</v>
      </c>
      <c r="B63" s="59">
        <v>1678</v>
      </c>
      <c r="C63" s="28" t="s">
        <v>186</v>
      </c>
      <c r="D63" s="29">
        <v>5</v>
      </c>
      <c r="E63" s="29" t="s">
        <v>25</v>
      </c>
      <c r="F63" s="60"/>
      <c r="G63" s="61">
        <v>9.5</v>
      </c>
      <c r="H63" s="62">
        <f t="shared" si="6"/>
        <v>0</v>
      </c>
      <c r="I63" s="62">
        <f t="shared" si="7"/>
        <v>0</v>
      </c>
      <c r="J63" s="60"/>
      <c r="K63" s="60"/>
      <c r="L63" s="60"/>
      <c r="M63" s="61">
        <v>9.5</v>
      </c>
      <c r="N63" s="62">
        <f t="shared" si="2"/>
        <v>0</v>
      </c>
    </row>
    <row r="64" spans="1:14" x14ac:dyDescent="0.25">
      <c r="A64" s="58">
        <f t="shared" si="3"/>
        <v>51</v>
      </c>
      <c r="B64" s="59">
        <v>1679</v>
      </c>
      <c r="C64" s="28" t="s">
        <v>187</v>
      </c>
      <c r="D64" s="29">
        <v>5</v>
      </c>
      <c r="E64" s="29" t="s">
        <v>25</v>
      </c>
      <c r="F64" s="60"/>
      <c r="G64" s="61">
        <v>9.5</v>
      </c>
      <c r="H64" s="62">
        <f t="shared" si="6"/>
        <v>0</v>
      </c>
      <c r="I64" s="62">
        <f t="shared" si="7"/>
        <v>0</v>
      </c>
      <c r="J64" s="60"/>
      <c r="K64" s="60"/>
      <c r="L64" s="60"/>
      <c r="M64" s="61">
        <v>9.5</v>
      </c>
      <c r="N64" s="62">
        <f t="shared" si="2"/>
        <v>0</v>
      </c>
    </row>
    <row r="65" spans="1:14" x14ac:dyDescent="0.25">
      <c r="A65" s="58">
        <f t="shared" si="3"/>
        <v>52</v>
      </c>
      <c r="B65" s="59">
        <v>1222</v>
      </c>
      <c r="C65" s="28" t="s">
        <v>146</v>
      </c>
      <c r="D65" s="29">
        <v>0</v>
      </c>
      <c r="E65" s="29" t="s">
        <v>25</v>
      </c>
      <c r="F65" s="60"/>
      <c r="G65" s="61">
        <v>9.5</v>
      </c>
      <c r="H65" s="62">
        <f t="shared" si="6"/>
        <v>0</v>
      </c>
      <c r="I65" s="62">
        <f t="shared" si="7"/>
        <v>0</v>
      </c>
      <c r="J65" s="60"/>
      <c r="K65" s="60"/>
      <c r="L65" s="60"/>
      <c r="M65" s="61">
        <v>9.5</v>
      </c>
      <c r="N65" s="62">
        <f t="shared" si="2"/>
        <v>0</v>
      </c>
    </row>
    <row r="66" spans="1:14" s="57" customFormat="1" x14ac:dyDescent="0.25">
      <c r="A66" s="58">
        <f t="shared" si="3"/>
        <v>53</v>
      </c>
      <c r="B66" s="59">
        <v>1694</v>
      </c>
      <c r="C66" s="28" t="s">
        <v>192</v>
      </c>
      <c r="D66" s="29">
        <v>0</v>
      </c>
      <c r="E66" s="29" t="s">
        <v>25</v>
      </c>
      <c r="F66" s="60"/>
      <c r="G66" s="61">
        <v>9.5</v>
      </c>
      <c r="H66" s="62">
        <f t="shared" ref="H66" si="8">F66*1.095</f>
        <v>0</v>
      </c>
      <c r="I66" s="62">
        <f t="shared" ref="I66" si="9">H66*D66</f>
        <v>0</v>
      </c>
      <c r="J66" s="60"/>
      <c r="K66" s="60"/>
      <c r="L66" s="60"/>
      <c r="M66" s="61">
        <v>9.5</v>
      </c>
      <c r="N66" s="62">
        <f t="shared" si="2"/>
        <v>0</v>
      </c>
    </row>
    <row r="67" spans="1:14" x14ac:dyDescent="0.25">
      <c r="A67" s="58">
        <f t="shared" si="3"/>
        <v>54</v>
      </c>
      <c r="B67" s="59">
        <v>1219</v>
      </c>
      <c r="C67" s="28" t="s">
        <v>99</v>
      </c>
      <c r="D67" s="29">
        <v>20</v>
      </c>
      <c r="E67" s="29" t="s">
        <v>25</v>
      </c>
      <c r="F67" s="60"/>
      <c r="G67" s="61">
        <v>9.5</v>
      </c>
      <c r="H67" s="62">
        <f t="shared" si="0"/>
        <v>0</v>
      </c>
      <c r="I67" s="62">
        <f t="shared" si="1"/>
        <v>0</v>
      </c>
      <c r="J67" s="60"/>
      <c r="K67" s="60"/>
      <c r="L67" s="60"/>
      <c r="M67" s="61">
        <v>9.5</v>
      </c>
      <c r="N67" s="62">
        <f t="shared" si="2"/>
        <v>0</v>
      </c>
    </row>
    <row r="68" spans="1:14" x14ac:dyDescent="0.25">
      <c r="A68" s="39">
        <f t="shared" si="3"/>
        <v>55</v>
      </c>
      <c r="B68" s="54">
        <v>1223</v>
      </c>
      <c r="C68" s="28" t="s">
        <v>170</v>
      </c>
      <c r="D68" s="27">
        <v>8</v>
      </c>
      <c r="E68" s="27" t="s">
        <v>25</v>
      </c>
      <c r="F68" s="1"/>
      <c r="G68" s="14">
        <v>9.5</v>
      </c>
      <c r="H68" s="15">
        <f t="shared" si="0"/>
        <v>0</v>
      </c>
      <c r="I68" s="15">
        <f t="shared" si="1"/>
        <v>0</v>
      </c>
      <c r="J68" s="1"/>
      <c r="K68" s="1"/>
      <c r="L68" s="1"/>
      <c r="M68" s="14">
        <v>9.5</v>
      </c>
      <c r="N68" s="15">
        <f t="shared" si="2"/>
        <v>0</v>
      </c>
    </row>
    <row r="69" spans="1:14" x14ac:dyDescent="0.25">
      <c r="A69" s="72" t="s">
        <v>161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39">
        <f>A68+1</f>
        <v>56</v>
      </c>
      <c r="B70" s="54">
        <v>1123</v>
      </c>
      <c r="C70" s="30" t="s">
        <v>100</v>
      </c>
      <c r="D70" s="27">
        <v>6</v>
      </c>
      <c r="E70" s="27" t="s">
        <v>25</v>
      </c>
      <c r="F70" s="1"/>
      <c r="G70" s="14">
        <v>9.5</v>
      </c>
      <c r="H70" s="15">
        <f t="shared" ref="H70" si="10">F70*1.095</f>
        <v>0</v>
      </c>
      <c r="I70" s="15">
        <f t="shared" ref="I70" si="11">H70*D70</f>
        <v>0</v>
      </c>
      <c r="J70" s="1"/>
      <c r="K70" s="1"/>
      <c r="L70" s="1"/>
      <c r="M70" s="14">
        <v>9.5</v>
      </c>
      <c r="N70" s="15">
        <f t="shared" ref="N70" si="12">L70*1.095</f>
        <v>0</v>
      </c>
    </row>
    <row r="71" spans="1:14" x14ac:dyDescent="0.25">
      <c r="A71" s="39">
        <f>A70+1</f>
        <v>57</v>
      </c>
      <c r="B71" s="54">
        <v>1124</v>
      </c>
      <c r="C71" s="30" t="s">
        <v>101</v>
      </c>
      <c r="D71" s="27">
        <v>1</v>
      </c>
      <c r="E71" s="27" t="s">
        <v>25</v>
      </c>
      <c r="F71" s="1"/>
      <c r="G71" s="14">
        <v>9.5</v>
      </c>
      <c r="H71" s="15">
        <f t="shared" ref="H71:H100" si="13">F71*1.095</f>
        <v>0</v>
      </c>
      <c r="I71" s="15">
        <f t="shared" ref="I71:I100" si="14">H71*D71</f>
        <v>0</v>
      </c>
      <c r="J71" s="1"/>
      <c r="K71" s="1"/>
      <c r="L71" s="1"/>
      <c r="M71" s="14">
        <v>9.5</v>
      </c>
      <c r="N71" s="15">
        <f t="shared" ref="N71:N100" si="15">L71*1.095</f>
        <v>0</v>
      </c>
    </row>
    <row r="72" spans="1:14" x14ac:dyDescent="0.25">
      <c r="A72" s="39">
        <f t="shared" ref="A72:A100" si="16">A71+1</f>
        <v>58</v>
      </c>
      <c r="B72" s="54">
        <v>1125</v>
      </c>
      <c r="C72" s="30" t="s">
        <v>102</v>
      </c>
      <c r="D72" s="27">
        <v>300</v>
      </c>
      <c r="E72" s="27" t="s">
        <v>25</v>
      </c>
      <c r="F72" s="1"/>
      <c r="G72" s="14">
        <v>9.5</v>
      </c>
      <c r="H72" s="15">
        <f t="shared" si="13"/>
        <v>0</v>
      </c>
      <c r="I72" s="15">
        <f t="shared" si="14"/>
        <v>0</v>
      </c>
      <c r="J72" s="1"/>
      <c r="K72" s="1"/>
      <c r="L72" s="1"/>
      <c r="M72" s="14">
        <v>9.5</v>
      </c>
      <c r="N72" s="15">
        <f t="shared" si="15"/>
        <v>0</v>
      </c>
    </row>
    <row r="73" spans="1:14" x14ac:dyDescent="0.25">
      <c r="A73" s="39">
        <f t="shared" si="16"/>
        <v>59</v>
      </c>
      <c r="B73" s="54">
        <v>1129</v>
      </c>
      <c r="C73" s="30" t="s">
        <v>103</v>
      </c>
      <c r="D73" s="27">
        <v>2</v>
      </c>
      <c r="E73" s="27" t="s">
        <v>25</v>
      </c>
      <c r="F73" s="1"/>
      <c r="G73" s="14">
        <v>9.5</v>
      </c>
      <c r="H73" s="15">
        <f t="shared" si="13"/>
        <v>0</v>
      </c>
      <c r="I73" s="15">
        <f t="shared" si="14"/>
        <v>0</v>
      </c>
      <c r="J73" s="1"/>
      <c r="K73" s="1"/>
      <c r="L73" s="1"/>
      <c r="M73" s="14">
        <v>9.5</v>
      </c>
      <c r="N73" s="15">
        <f t="shared" si="15"/>
        <v>0</v>
      </c>
    </row>
    <row r="74" spans="1:14" x14ac:dyDescent="0.25">
      <c r="A74" s="39">
        <f t="shared" si="16"/>
        <v>60</v>
      </c>
      <c r="B74" s="54">
        <v>1130</v>
      </c>
      <c r="C74" s="30" t="s">
        <v>104</v>
      </c>
      <c r="D74" s="27">
        <v>70</v>
      </c>
      <c r="E74" s="27" t="s">
        <v>25</v>
      </c>
      <c r="F74" s="1"/>
      <c r="G74" s="14">
        <v>9.5</v>
      </c>
      <c r="H74" s="15">
        <f t="shared" si="13"/>
        <v>0</v>
      </c>
      <c r="I74" s="15">
        <f t="shared" si="14"/>
        <v>0</v>
      </c>
      <c r="J74" s="1"/>
      <c r="K74" s="1"/>
      <c r="L74" s="1"/>
      <c r="M74" s="14">
        <v>9.5</v>
      </c>
      <c r="N74" s="15">
        <f t="shared" si="15"/>
        <v>0</v>
      </c>
    </row>
    <row r="75" spans="1:14" x14ac:dyDescent="0.25">
      <c r="A75" s="39">
        <f t="shared" si="16"/>
        <v>61</v>
      </c>
      <c r="B75" s="54">
        <v>1141</v>
      </c>
      <c r="C75" s="30" t="s">
        <v>105</v>
      </c>
      <c r="D75" s="27">
        <v>40</v>
      </c>
      <c r="E75" s="27" t="s">
        <v>25</v>
      </c>
      <c r="F75" s="1"/>
      <c r="G75" s="14">
        <v>9.5</v>
      </c>
      <c r="H75" s="15">
        <f t="shared" si="13"/>
        <v>0</v>
      </c>
      <c r="I75" s="15">
        <f t="shared" si="14"/>
        <v>0</v>
      </c>
      <c r="J75" s="1"/>
      <c r="K75" s="1"/>
      <c r="L75" s="1"/>
      <c r="M75" s="14">
        <v>9.5</v>
      </c>
      <c r="N75" s="15">
        <f t="shared" si="15"/>
        <v>0</v>
      </c>
    </row>
    <row r="76" spans="1:14" x14ac:dyDescent="0.25">
      <c r="A76" s="39">
        <f t="shared" si="16"/>
        <v>62</v>
      </c>
      <c r="B76" s="54">
        <v>1150</v>
      </c>
      <c r="C76" s="30" t="s">
        <v>7</v>
      </c>
      <c r="D76" s="27">
        <v>0</v>
      </c>
      <c r="E76" s="27" t="s">
        <v>25</v>
      </c>
      <c r="F76" s="1"/>
      <c r="G76" s="14">
        <v>9.5</v>
      </c>
      <c r="H76" s="15">
        <f t="shared" si="13"/>
        <v>0</v>
      </c>
      <c r="I76" s="15">
        <f t="shared" si="14"/>
        <v>0</v>
      </c>
      <c r="J76" s="1"/>
      <c r="K76" s="1"/>
      <c r="L76" s="1"/>
      <c r="M76" s="14">
        <v>9.5</v>
      </c>
      <c r="N76" s="15">
        <f t="shared" si="15"/>
        <v>0</v>
      </c>
    </row>
    <row r="77" spans="1:14" ht="25.5" x14ac:dyDescent="0.25">
      <c r="A77" s="39">
        <f t="shared" si="16"/>
        <v>63</v>
      </c>
      <c r="B77" s="54">
        <v>1151</v>
      </c>
      <c r="C77" s="30" t="s">
        <v>178</v>
      </c>
      <c r="D77" s="27">
        <v>0</v>
      </c>
      <c r="E77" s="27" t="s">
        <v>25</v>
      </c>
      <c r="F77" s="1"/>
      <c r="G77" s="14">
        <v>9.5</v>
      </c>
      <c r="H77" s="15">
        <f t="shared" si="13"/>
        <v>0</v>
      </c>
      <c r="I77" s="15">
        <f t="shared" si="14"/>
        <v>0</v>
      </c>
      <c r="J77" s="1"/>
      <c r="K77" s="1"/>
      <c r="L77" s="1"/>
      <c r="M77" s="14">
        <v>9.5</v>
      </c>
      <c r="N77" s="15">
        <f t="shared" si="15"/>
        <v>0</v>
      </c>
    </row>
    <row r="78" spans="1:14" x14ac:dyDescent="0.25">
      <c r="A78" s="39">
        <f t="shared" si="16"/>
        <v>64</v>
      </c>
      <c r="B78" s="54">
        <v>1152</v>
      </c>
      <c r="C78" s="30" t="s">
        <v>180</v>
      </c>
      <c r="D78" s="27">
        <v>9</v>
      </c>
      <c r="E78" s="27" t="s">
        <v>25</v>
      </c>
      <c r="F78" s="1"/>
      <c r="G78" s="14">
        <v>9.5</v>
      </c>
      <c r="H78" s="15">
        <f t="shared" si="13"/>
        <v>0</v>
      </c>
      <c r="I78" s="15">
        <f t="shared" si="14"/>
        <v>0</v>
      </c>
      <c r="J78" s="1"/>
      <c r="K78" s="1"/>
      <c r="L78" s="1"/>
      <c r="M78" s="14">
        <v>9.5</v>
      </c>
      <c r="N78" s="15">
        <f t="shared" si="15"/>
        <v>0</v>
      </c>
    </row>
    <row r="79" spans="1:14" ht="25.5" x14ac:dyDescent="0.25">
      <c r="A79" s="39">
        <f t="shared" si="16"/>
        <v>65</v>
      </c>
      <c r="B79" s="54">
        <v>1153</v>
      </c>
      <c r="C79" s="30" t="s">
        <v>179</v>
      </c>
      <c r="D79" s="27">
        <v>2</v>
      </c>
      <c r="E79" s="27" t="s">
        <v>25</v>
      </c>
      <c r="F79" s="1"/>
      <c r="G79" s="14">
        <v>9.5</v>
      </c>
      <c r="H79" s="15">
        <f t="shared" si="13"/>
        <v>0</v>
      </c>
      <c r="I79" s="15">
        <f t="shared" si="14"/>
        <v>0</v>
      </c>
      <c r="J79" s="1"/>
      <c r="K79" s="1"/>
      <c r="L79" s="1"/>
      <c r="M79" s="14">
        <v>9.5</v>
      </c>
      <c r="N79" s="15">
        <f t="shared" si="15"/>
        <v>0</v>
      </c>
    </row>
    <row r="80" spans="1:14" ht="25.5" x14ac:dyDescent="0.25">
      <c r="A80" s="39">
        <f t="shared" si="16"/>
        <v>66</v>
      </c>
      <c r="B80" s="54">
        <v>1155</v>
      </c>
      <c r="C80" s="30" t="s">
        <v>121</v>
      </c>
      <c r="D80" s="27">
        <v>20</v>
      </c>
      <c r="E80" s="27" t="s">
        <v>25</v>
      </c>
      <c r="F80" s="1"/>
      <c r="G80" s="14">
        <v>9.5</v>
      </c>
      <c r="H80" s="15">
        <f t="shared" si="13"/>
        <v>0</v>
      </c>
      <c r="I80" s="15">
        <f t="shared" si="14"/>
        <v>0</v>
      </c>
      <c r="J80" s="1"/>
      <c r="K80" s="1"/>
      <c r="L80" s="1"/>
      <c r="M80" s="14">
        <v>9.5</v>
      </c>
      <c r="N80" s="15">
        <f t="shared" si="15"/>
        <v>0</v>
      </c>
    </row>
    <row r="81" spans="1:14" x14ac:dyDescent="0.25">
      <c r="A81" s="39">
        <f t="shared" si="16"/>
        <v>67</v>
      </c>
      <c r="B81" s="54">
        <v>1156</v>
      </c>
      <c r="C81" s="28" t="s">
        <v>5</v>
      </c>
      <c r="D81" s="27">
        <v>1</v>
      </c>
      <c r="E81" s="27" t="s">
        <v>25</v>
      </c>
      <c r="F81" s="1"/>
      <c r="G81" s="14">
        <v>9.5</v>
      </c>
      <c r="H81" s="15">
        <f t="shared" si="13"/>
        <v>0</v>
      </c>
      <c r="I81" s="15">
        <f t="shared" si="14"/>
        <v>0</v>
      </c>
      <c r="J81" s="1"/>
      <c r="K81" s="1"/>
      <c r="L81" s="1"/>
      <c r="M81" s="14">
        <v>9.5</v>
      </c>
      <c r="N81" s="15">
        <f t="shared" si="15"/>
        <v>0</v>
      </c>
    </row>
    <row r="82" spans="1:14" ht="25.5" x14ac:dyDescent="0.25">
      <c r="A82" s="39">
        <f t="shared" si="16"/>
        <v>68</v>
      </c>
      <c r="B82" s="54">
        <v>1158</v>
      </c>
      <c r="C82" s="30" t="s">
        <v>122</v>
      </c>
      <c r="D82" s="27">
        <v>300</v>
      </c>
      <c r="E82" s="27" t="s">
        <v>25</v>
      </c>
      <c r="F82" s="1"/>
      <c r="G82" s="14">
        <v>9.5</v>
      </c>
      <c r="H82" s="15">
        <f t="shared" si="13"/>
        <v>0</v>
      </c>
      <c r="I82" s="15">
        <f t="shared" si="14"/>
        <v>0</v>
      </c>
      <c r="J82" s="1"/>
      <c r="K82" s="1"/>
      <c r="L82" s="1"/>
      <c r="M82" s="14">
        <v>9.5</v>
      </c>
      <c r="N82" s="15">
        <f t="shared" si="15"/>
        <v>0</v>
      </c>
    </row>
    <row r="83" spans="1:14" ht="25.5" x14ac:dyDescent="0.25">
      <c r="A83" s="39">
        <f t="shared" si="16"/>
        <v>69</v>
      </c>
      <c r="B83" s="54">
        <v>1159</v>
      </c>
      <c r="C83" s="30" t="s">
        <v>127</v>
      </c>
      <c r="D83" s="27">
        <v>70</v>
      </c>
      <c r="E83" s="27" t="s">
        <v>25</v>
      </c>
      <c r="F83" s="1"/>
      <c r="G83" s="14">
        <v>9.5</v>
      </c>
      <c r="H83" s="15">
        <f t="shared" si="13"/>
        <v>0</v>
      </c>
      <c r="I83" s="15">
        <f t="shared" si="14"/>
        <v>0</v>
      </c>
      <c r="J83" s="1"/>
      <c r="K83" s="1"/>
      <c r="L83" s="1"/>
      <c r="M83" s="14">
        <v>9.5</v>
      </c>
      <c r="N83" s="15">
        <f t="shared" si="15"/>
        <v>0</v>
      </c>
    </row>
    <row r="84" spans="1:14" x14ac:dyDescent="0.25">
      <c r="A84" s="39">
        <f t="shared" si="16"/>
        <v>70</v>
      </c>
      <c r="B84" s="54">
        <v>1161</v>
      </c>
      <c r="C84" s="28" t="s">
        <v>124</v>
      </c>
      <c r="D84" s="27">
        <v>0</v>
      </c>
      <c r="E84" s="27" t="s">
        <v>25</v>
      </c>
      <c r="F84" s="1"/>
      <c r="G84" s="14">
        <v>9.5</v>
      </c>
      <c r="H84" s="15">
        <f t="shared" si="13"/>
        <v>0</v>
      </c>
      <c r="I84" s="15">
        <f t="shared" si="14"/>
        <v>0</v>
      </c>
      <c r="J84" s="1"/>
      <c r="K84" s="1"/>
      <c r="L84" s="1"/>
      <c r="M84" s="14">
        <v>9.5</v>
      </c>
      <c r="N84" s="15">
        <f t="shared" si="15"/>
        <v>0</v>
      </c>
    </row>
    <row r="85" spans="1:14" x14ac:dyDescent="0.25">
      <c r="A85" s="39">
        <f t="shared" si="16"/>
        <v>71</v>
      </c>
      <c r="B85" s="54">
        <v>1164</v>
      </c>
      <c r="C85" s="30" t="s">
        <v>138</v>
      </c>
      <c r="D85" s="27">
        <v>0</v>
      </c>
      <c r="E85" s="27" t="s">
        <v>25</v>
      </c>
      <c r="F85" s="1"/>
      <c r="G85" s="14">
        <v>9.5</v>
      </c>
      <c r="H85" s="15">
        <f t="shared" si="13"/>
        <v>0</v>
      </c>
      <c r="I85" s="15">
        <f t="shared" si="14"/>
        <v>0</v>
      </c>
      <c r="J85" s="1"/>
      <c r="K85" s="1"/>
      <c r="L85" s="1"/>
      <c r="M85" s="14">
        <v>9.5</v>
      </c>
      <c r="N85" s="15">
        <f t="shared" si="15"/>
        <v>0</v>
      </c>
    </row>
    <row r="86" spans="1:14" ht="25.5" x14ac:dyDescent="0.25">
      <c r="A86" s="39">
        <f t="shared" si="16"/>
        <v>72</v>
      </c>
      <c r="B86" s="54">
        <v>1165</v>
      </c>
      <c r="C86" s="30" t="s">
        <v>106</v>
      </c>
      <c r="D86" s="27">
        <v>0</v>
      </c>
      <c r="E86" s="27" t="s">
        <v>25</v>
      </c>
      <c r="F86" s="1"/>
      <c r="G86" s="14">
        <v>9.5</v>
      </c>
      <c r="H86" s="15">
        <f t="shared" si="13"/>
        <v>0</v>
      </c>
      <c r="I86" s="15">
        <f t="shared" si="14"/>
        <v>0</v>
      </c>
      <c r="J86" s="1"/>
      <c r="K86" s="1"/>
      <c r="L86" s="1"/>
      <c r="M86" s="14">
        <v>9.5</v>
      </c>
      <c r="N86" s="15">
        <f t="shared" si="15"/>
        <v>0</v>
      </c>
    </row>
    <row r="87" spans="1:14" x14ac:dyDescent="0.25">
      <c r="A87" s="39">
        <f t="shared" si="16"/>
        <v>73</v>
      </c>
      <c r="B87" s="54">
        <v>1175</v>
      </c>
      <c r="C87" s="30" t="s">
        <v>108</v>
      </c>
      <c r="D87" s="27">
        <v>1</v>
      </c>
      <c r="E87" s="27" t="s">
        <v>25</v>
      </c>
      <c r="F87" s="1"/>
      <c r="G87" s="14">
        <v>9.5</v>
      </c>
      <c r="H87" s="15">
        <f t="shared" si="13"/>
        <v>0</v>
      </c>
      <c r="I87" s="15">
        <f t="shared" si="14"/>
        <v>0</v>
      </c>
      <c r="J87" s="1"/>
      <c r="K87" s="1"/>
      <c r="L87" s="1"/>
      <c r="M87" s="14">
        <v>9.5</v>
      </c>
      <c r="N87" s="15">
        <f t="shared" si="15"/>
        <v>0</v>
      </c>
    </row>
    <row r="88" spans="1:14" x14ac:dyDescent="0.25">
      <c r="A88" s="39">
        <f t="shared" si="16"/>
        <v>74</v>
      </c>
      <c r="B88" s="54">
        <v>1176</v>
      </c>
      <c r="C88" s="30" t="s">
        <v>107</v>
      </c>
      <c r="D88" s="27">
        <v>17</v>
      </c>
      <c r="E88" s="27" t="s">
        <v>25</v>
      </c>
      <c r="F88" s="1"/>
      <c r="G88" s="14">
        <v>9.5</v>
      </c>
      <c r="H88" s="15">
        <f t="shared" si="13"/>
        <v>0</v>
      </c>
      <c r="I88" s="15">
        <f t="shared" si="14"/>
        <v>0</v>
      </c>
      <c r="J88" s="1"/>
      <c r="K88" s="1"/>
      <c r="L88" s="1"/>
      <c r="M88" s="14">
        <v>9.5</v>
      </c>
      <c r="N88" s="15">
        <f t="shared" si="15"/>
        <v>0</v>
      </c>
    </row>
    <row r="89" spans="1:14" x14ac:dyDescent="0.25">
      <c r="A89" s="39">
        <f t="shared" si="16"/>
        <v>75</v>
      </c>
      <c r="B89" s="54">
        <v>1177</v>
      </c>
      <c r="C89" s="30" t="s">
        <v>109</v>
      </c>
      <c r="D89" s="27">
        <v>340</v>
      </c>
      <c r="E89" s="27" t="s">
        <v>25</v>
      </c>
      <c r="F89" s="1"/>
      <c r="G89" s="14">
        <v>9.5</v>
      </c>
      <c r="H89" s="15">
        <f t="shared" si="13"/>
        <v>0</v>
      </c>
      <c r="I89" s="15">
        <f t="shared" si="14"/>
        <v>0</v>
      </c>
      <c r="J89" s="1"/>
      <c r="K89" s="1"/>
      <c r="L89" s="1"/>
      <c r="M89" s="14">
        <v>9.5</v>
      </c>
      <c r="N89" s="15">
        <f t="shared" si="15"/>
        <v>0</v>
      </c>
    </row>
    <row r="90" spans="1:14" x14ac:dyDescent="0.25">
      <c r="A90" s="39">
        <f t="shared" si="16"/>
        <v>76</v>
      </c>
      <c r="B90" s="54">
        <v>1178</v>
      </c>
      <c r="C90" s="30" t="s">
        <v>110</v>
      </c>
      <c r="D90" s="27">
        <v>7</v>
      </c>
      <c r="E90" s="27" t="s">
        <v>25</v>
      </c>
      <c r="F90" s="1"/>
      <c r="G90" s="14">
        <v>9.5</v>
      </c>
      <c r="H90" s="15">
        <f t="shared" si="13"/>
        <v>0</v>
      </c>
      <c r="I90" s="15">
        <f t="shared" si="14"/>
        <v>0</v>
      </c>
      <c r="J90" s="1"/>
      <c r="K90" s="1"/>
      <c r="L90" s="1"/>
      <c r="M90" s="14">
        <v>9.5</v>
      </c>
      <c r="N90" s="15">
        <f t="shared" si="15"/>
        <v>0</v>
      </c>
    </row>
    <row r="91" spans="1:14" x14ac:dyDescent="0.25">
      <c r="A91" s="39">
        <f t="shared" si="16"/>
        <v>77</v>
      </c>
      <c r="B91" s="54">
        <v>1179</v>
      </c>
      <c r="C91" s="30" t="s">
        <v>111</v>
      </c>
      <c r="D91" s="27">
        <v>0</v>
      </c>
      <c r="E91" s="27" t="s">
        <v>25</v>
      </c>
      <c r="F91" s="1"/>
      <c r="G91" s="14">
        <v>9.5</v>
      </c>
      <c r="H91" s="15">
        <f t="shared" si="13"/>
        <v>0</v>
      </c>
      <c r="I91" s="15">
        <f t="shared" si="14"/>
        <v>0</v>
      </c>
      <c r="J91" s="1"/>
      <c r="K91" s="1"/>
      <c r="L91" s="1"/>
      <c r="M91" s="14">
        <v>9.5</v>
      </c>
      <c r="N91" s="15">
        <f t="shared" si="15"/>
        <v>0</v>
      </c>
    </row>
    <row r="92" spans="1:14" x14ac:dyDescent="0.25">
      <c r="A92" s="39">
        <f t="shared" si="16"/>
        <v>78</v>
      </c>
      <c r="B92" s="54">
        <v>1182</v>
      </c>
      <c r="C92" s="30" t="s">
        <v>112</v>
      </c>
      <c r="D92" s="27">
        <v>70</v>
      </c>
      <c r="E92" s="27" t="s">
        <v>25</v>
      </c>
      <c r="F92" s="1"/>
      <c r="G92" s="14">
        <v>9.5</v>
      </c>
      <c r="H92" s="15">
        <f t="shared" si="13"/>
        <v>0</v>
      </c>
      <c r="I92" s="15">
        <f t="shared" si="14"/>
        <v>0</v>
      </c>
      <c r="J92" s="1"/>
      <c r="K92" s="1"/>
      <c r="L92" s="1"/>
      <c r="M92" s="14">
        <v>9.5</v>
      </c>
      <c r="N92" s="15">
        <f t="shared" si="15"/>
        <v>0</v>
      </c>
    </row>
    <row r="93" spans="1:14" x14ac:dyDescent="0.25">
      <c r="A93" s="39">
        <f t="shared" si="16"/>
        <v>79</v>
      </c>
      <c r="B93" s="54">
        <v>1183</v>
      </c>
      <c r="C93" s="30" t="s">
        <v>113</v>
      </c>
      <c r="D93" s="27">
        <v>170</v>
      </c>
      <c r="E93" s="27" t="s">
        <v>25</v>
      </c>
      <c r="F93" s="1"/>
      <c r="G93" s="14">
        <v>9.5</v>
      </c>
      <c r="H93" s="15">
        <f t="shared" si="13"/>
        <v>0</v>
      </c>
      <c r="I93" s="15">
        <f t="shared" si="14"/>
        <v>0</v>
      </c>
      <c r="J93" s="1"/>
      <c r="K93" s="1"/>
      <c r="L93" s="1"/>
      <c r="M93" s="14">
        <v>9.5</v>
      </c>
      <c r="N93" s="15">
        <f t="shared" si="15"/>
        <v>0</v>
      </c>
    </row>
    <row r="94" spans="1:14" x14ac:dyDescent="0.25">
      <c r="A94" s="39">
        <f t="shared" si="16"/>
        <v>80</v>
      </c>
      <c r="B94" s="54">
        <v>1185</v>
      </c>
      <c r="C94" s="30" t="s">
        <v>114</v>
      </c>
      <c r="D94" s="27">
        <v>10</v>
      </c>
      <c r="E94" s="27" t="s">
        <v>25</v>
      </c>
      <c r="F94" s="1"/>
      <c r="G94" s="14">
        <v>9.5</v>
      </c>
      <c r="H94" s="15">
        <f t="shared" si="13"/>
        <v>0</v>
      </c>
      <c r="I94" s="15">
        <f t="shared" si="14"/>
        <v>0</v>
      </c>
      <c r="J94" s="1"/>
      <c r="K94" s="1"/>
      <c r="L94" s="1"/>
      <c r="M94" s="14">
        <v>9.5</v>
      </c>
      <c r="N94" s="15">
        <f t="shared" si="15"/>
        <v>0</v>
      </c>
    </row>
    <row r="95" spans="1:14" x14ac:dyDescent="0.25">
      <c r="A95" s="39">
        <f t="shared" si="16"/>
        <v>81</v>
      </c>
      <c r="B95" s="54">
        <v>1186</v>
      </c>
      <c r="C95" s="30" t="s">
        <v>115</v>
      </c>
      <c r="D95" s="27">
        <v>15</v>
      </c>
      <c r="E95" s="27" t="s">
        <v>25</v>
      </c>
      <c r="F95" s="1"/>
      <c r="G95" s="14">
        <v>9.5</v>
      </c>
      <c r="H95" s="15">
        <f t="shared" si="13"/>
        <v>0</v>
      </c>
      <c r="I95" s="15">
        <f t="shared" si="14"/>
        <v>0</v>
      </c>
      <c r="J95" s="1"/>
      <c r="K95" s="1"/>
      <c r="L95" s="1"/>
      <c r="M95" s="14">
        <v>9.5</v>
      </c>
      <c r="N95" s="15">
        <f t="shared" si="15"/>
        <v>0</v>
      </c>
    </row>
    <row r="96" spans="1:14" ht="38.25" x14ac:dyDescent="0.25">
      <c r="A96" s="39">
        <f t="shared" si="16"/>
        <v>82</v>
      </c>
      <c r="B96" s="54">
        <v>1198</v>
      </c>
      <c r="C96" s="30" t="s">
        <v>123</v>
      </c>
      <c r="D96" s="27">
        <v>16</v>
      </c>
      <c r="E96" s="27" t="s">
        <v>25</v>
      </c>
      <c r="F96" s="1"/>
      <c r="G96" s="14">
        <v>9.5</v>
      </c>
      <c r="H96" s="15">
        <f t="shared" si="13"/>
        <v>0</v>
      </c>
      <c r="I96" s="15">
        <f t="shared" si="14"/>
        <v>0</v>
      </c>
      <c r="J96" s="1"/>
      <c r="K96" s="1"/>
      <c r="L96" s="1"/>
      <c r="M96" s="14">
        <v>9.5</v>
      </c>
      <c r="N96" s="15">
        <f t="shared" si="15"/>
        <v>0</v>
      </c>
    </row>
    <row r="97" spans="1:14" x14ac:dyDescent="0.25">
      <c r="A97" s="39">
        <f t="shared" si="16"/>
        <v>83</v>
      </c>
      <c r="B97" s="54">
        <v>1199</v>
      </c>
      <c r="C97" s="28" t="s">
        <v>6</v>
      </c>
      <c r="D97" s="27">
        <v>0</v>
      </c>
      <c r="E97" s="27" t="s">
        <v>25</v>
      </c>
      <c r="F97" s="1"/>
      <c r="G97" s="14">
        <v>9.5</v>
      </c>
      <c r="H97" s="15">
        <f t="shared" si="13"/>
        <v>0</v>
      </c>
      <c r="I97" s="15">
        <f t="shared" si="14"/>
        <v>0</v>
      </c>
      <c r="J97" s="1"/>
      <c r="K97" s="1"/>
      <c r="L97" s="1"/>
      <c r="M97" s="14">
        <v>9.5</v>
      </c>
      <c r="N97" s="15">
        <f t="shared" si="15"/>
        <v>0</v>
      </c>
    </row>
    <row r="98" spans="1:14" x14ac:dyDescent="0.25">
      <c r="A98" s="39">
        <f t="shared" si="16"/>
        <v>84</v>
      </c>
      <c r="B98" s="54">
        <v>1207</v>
      </c>
      <c r="C98" s="30" t="s">
        <v>116</v>
      </c>
      <c r="D98" s="27">
        <v>0</v>
      </c>
      <c r="E98" s="27" t="s">
        <v>25</v>
      </c>
      <c r="F98" s="1"/>
      <c r="G98" s="14">
        <v>9.5</v>
      </c>
      <c r="H98" s="15">
        <f t="shared" si="13"/>
        <v>0</v>
      </c>
      <c r="I98" s="15">
        <f t="shared" si="14"/>
        <v>0</v>
      </c>
      <c r="J98" s="1"/>
      <c r="K98" s="1"/>
      <c r="L98" s="1"/>
      <c r="M98" s="14">
        <v>9.5</v>
      </c>
      <c r="N98" s="15">
        <f t="shared" si="15"/>
        <v>0</v>
      </c>
    </row>
    <row r="99" spans="1:14" x14ac:dyDescent="0.25">
      <c r="A99" s="39">
        <f t="shared" si="16"/>
        <v>85</v>
      </c>
      <c r="B99" s="54">
        <v>1212</v>
      </c>
      <c r="C99" s="30" t="s">
        <v>117</v>
      </c>
      <c r="D99" s="27">
        <v>0</v>
      </c>
      <c r="E99" s="27" t="s">
        <v>25</v>
      </c>
      <c r="F99" s="1"/>
      <c r="G99" s="14">
        <v>9.5</v>
      </c>
      <c r="H99" s="15">
        <f t="shared" si="13"/>
        <v>0</v>
      </c>
      <c r="I99" s="15">
        <f t="shared" si="14"/>
        <v>0</v>
      </c>
      <c r="J99" s="1"/>
      <c r="K99" s="1"/>
      <c r="L99" s="1"/>
      <c r="M99" s="14">
        <v>9.5</v>
      </c>
      <c r="N99" s="15">
        <f t="shared" si="15"/>
        <v>0</v>
      </c>
    </row>
    <row r="100" spans="1:14" x14ac:dyDescent="0.25">
      <c r="A100" s="39">
        <f t="shared" si="16"/>
        <v>86</v>
      </c>
      <c r="B100" s="55">
        <v>1213</v>
      </c>
      <c r="C100" s="44" t="s">
        <v>148</v>
      </c>
      <c r="D100" s="27">
        <v>0</v>
      </c>
      <c r="E100" s="45" t="s">
        <v>25</v>
      </c>
      <c r="F100" s="1"/>
      <c r="G100" s="14">
        <v>9.5</v>
      </c>
      <c r="H100" s="15">
        <f t="shared" si="13"/>
        <v>0</v>
      </c>
      <c r="I100" s="15">
        <f t="shared" si="14"/>
        <v>0</v>
      </c>
      <c r="J100" s="1"/>
      <c r="K100" s="1"/>
      <c r="L100" s="1"/>
      <c r="M100" s="14">
        <v>9.5</v>
      </c>
      <c r="N100" s="15">
        <f t="shared" si="15"/>
        <v>0</v>
      </c>
    </row>
    <row r="101" spans="1:14" x14ac:dyDescent="0.25">
      <c r="A101" s="72" t="s">
        <v>160</v>
      </c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25.5" x14ac:dyDescent="0.25">
      <c r="A102" s="39">
        <f>A100+1</f>
        <v>87</v>
      </c>
      <c r="B102" s="54">
        <v>1146</v>
      </c>
      <c r="C102" s="30" t="s">
        <v>2</v>
      </c>
      <c r="D102" s="27">
        <v>5</v>
      </c>
      <c r="E102" s="27" t="s">
        <v>25</v>
      </c>
      <c r="F102" s="1"/>
      <c r="G102" s="14">
        <v>9.5</v>
      </c>
      <c r="H102" s="15">
        <f t="shared" ref="H102:H107" si="17">F102*1.095</f>
        <v>0</v>
      </c>
      <c r="I102" s="15">
        <f t="shared" ref="I102:I107" si="18">H102*D102</f>
        <v>0</v>
      </c>
      <c r="J102" s="1"/>
      <c r="K102" s="1"/>
      <c r="L102" s="1"/>
      <c r="M102" s="14">
        <v>9.5</v>
      </c>
      <c r="N102" s="15">
        <f t="shared" ref="N102:N107" si="19">L102*1.095</f>
        <v>0</v>
      </c>
    </row>
    <row r="103" spans="1:14" x14ac:dyDescent="0.25">
      <c r="A103" s="39">
        <f>A102+1</f>
        <v>88</v>
      </c>
      <c r="B103" s="54">
        <v>1147</v>
      </c>
      <c r="C103" s="30" t="s">
        <v>141</v>
      </c>
      <c r="D103" s="27">
        <v>5</v>
      </c>
      <c r="E103" s="27" t="s">
        <v>25</v>
      </c>
      <c r="F103" s="1"/>
      <c r="G103" s="14">
        <v>9.5</v>
      </c>
      <c r="H103" s="15">
        <f t="shared" si="17"/>
        <v>0</v>
      </c>
      <c r="I103" s="15">
        <f t="shared" si="18"/>
        <v>0</v>
      </c>
      <c r="J103" s="1"/>
      <c r="K103" s="1"/>
      <c r="L103" s="1"/>
      <c r="M103" s="14">
        <v>9.5</v>
      </c>
      <c r="N103" s="15">
        <f t="shared" si="19"/>
        <v>0</v>
      </c>
    </row>
    <row r="104" spans="1:14" x14ac:dyDescent="0.25">
      <c r="A104" s="39">
        <f t="shared" ref="A104:A107" si="20">A103+1</f>
        <v>89</v>
      </c>
      <c r="B104" s="54">
        <v>1144</v>
      </c>
      <c r="C104" s="30" t="s">
        <v>150</v>
      </c>
      <c r="D104" s="27">
        <v>5</v>
      </c>
      <c r="E104" s="27" t="s">
        <v>25</v>
      </c>
      <c r="F104" s="1"/>
      <c r="G104" s="14">
        <v>9.5</v>
      </c>
      <c r="H104" s="15">
        <f t="shared" si="17"/>
        <v>0</v>
      </c>
      <c r="I104" s="15">
        <f t="shared" si="18"/>
        <v>0</v>
      </c>
      <c r="J104" s="1"/>
      <c r="K104" s="1"/>
      <c r="L104" s="1"/>
      <c r="M104" s="14">
        <v>9.5</v>
      </c>
      <c r="N104" s="15">
        <f t="shared" si="19"/>
        <v>0</v>
      </c>
    </row>
    <row r="105" spans="1:14" x14ac:dyDescent="0.25">
      <c r="A105" s="39">
        <f t="shared" si="20"/>
        <v>90</v>
      </c>
      <c r="B105" s="54">
        <v>1145</v>
      </c>
      <c r="C105" s="30" t="s">
        <v>149</v>
      </c>
      <c r="D105" s="27">
        <v>5</v>
      </c>
      <c r="E105" s="27" t="s">
        <v>25</v>
      </c>
      <c r="F105" s="1"/>
      <c r="G105" s="14">
        <v>9.5</v>
      </c>
      <c r="H105" s="15">
        <f t="shared" si="17"/>
        <v>0</v>
      </c>
      <c r="I105" s="15">
        <f t="shared" si="18"/>
        <v>0</v>
      </c>
      <c r="J105" s="1"/>
      <c r="K105" s="1"/>
      <c r="L105" s="1"/>
      <c r="M105" s="14">
        <v>9.5</v>
      </c>
      <c r="N105" s="15">
        <f t="shared" si="19"/>
        <v>0</v>
      </c>
    </row>
    <row r="106" spans="1:14" x14ac:dyDescent="0.25">
      <c r="A106" s="39">
        <f t="shared" si="20"/>
        <v>91</v>
      </c>
      <c r="B106" s="54">
        <v>1149</v>
      </c>
      <c r="C106" s="30" t="s">
        <v>118</v>
      </c>
      <c r="D106" s="27">
        <v>5</v>
      </c>
      <c r="E106" s="27" t="s">
        <v>25</v>
      </c>
      <c r="F106" s="1"/>
      <c r="G106" s="14">
        <v>9.5</v>
      </c>
      <c r="H106" s="15">
        <f t="shared" si="17"/>
        <v>0</v>
      </c>
      <c r="I106" s="15">
        <f t="shared" si="18"/>
        <v>0</v>
      </c>
      <c r="J106" s="1"/>
      <c r="K106" s="1"/>
      <c r="L106" s="1"/>
      <c r="M106" s="14">
        <v>9.5</v>
      </c>
      <c r="N106" s="15">
        <f t="shared" si="19"/>
        <v>0</v>
      </c>
    </row>
    <row r="107" spans="1:14" ht="25.5" x14ac:dyDescent="0.25">
      <c r="A107" s="39">
        <f t="shared" si="20"/>
        <v>92</v>
      </c>
      <c r="B107" s="54">
        <v>1173</v>
      </c>
      <c r="C107" s="30" t="s">
        <v>3</v>
      </c>
      <c r="D107" s="27">
        <v>1</v>
      </c>
      <c r="E107" s="27" t="s">
        <v>25</v>
      </c>
      <c r="F107" s="1"/>
      <c r="G107" s="14">
        <v>9.5</v>
      </c>
      <c r="H107" s="15">
        <f t="shared" si="17"/>
        <v>0</v>
      </c>
      <c r="I107" s="15">
        <f t="shared" si="18"/>
        <v>0</v>
      </c>
      <c r="J107" s="1"/>
      <c r="K107" s="1"/>
      <c r="L107" s="1"/>
      <c r="M107" s="14">
        <v>9.5</v>
      </c>
      <c r="N107" s="15">
        <f t="shared" si="19"/>
        <v>0</v>
      </c>
    </row>
    <row r="108" spans="1:14" x14ac:dyDescent="0.25">
      <c r="A108" s="72" t="s">
        <v>159</v>
      </c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25.5" x14ac:dyDescent="0.25">
      <c r="A109" s="39">
        <f>A107+1</f>
        <v>93</v>
      </c>
      <c r="B109" s="54">
        <v>1133</v>
      </c>
      <c r="C109" s="30" t="s">
        <v>171</v>
      </c>
      <c r="D109" s="27">
        <v>1</v>
      </c>
      <c r="E109" s="27" t="s">
        <v>25</v>
      </c>
      <c r="F109" s="1"/>
      <c r="G109" s="14">
        <v>9.5</v>
      </c>
      <c r="H109" s="15">
        <f t="shared" ref="H109:H120" si="21">F109*1.095</f>
        <v>0</v>
      </c>
      <c r="I109" s="15">
        <f t="shared" ref="I109:I120" si="22">H109*D109</f>
        <v>0</v>
      </c>
      <c r="J109" s="1"/>
      <c r="K109" s="1"/>
      <c r="L109" s="1"/>
      <c r="M109" s="14">
        <v>9.5</v>
      </c>
      <c r="N109" s="15">
        <f t="shared" ref="N109:N120" si="23">L109*1.095</f>
        <v>0</v>
      </c>
    </row>
    <row r="110" spans="1:14" ht="25.5" x14ac:dyDescent="0.25">
      <c r="A110" s="39">
        <f>A109+1</f>
        <v>94</v>
      </c>
      <c r="B110" s="54">
        <v>1143</v>
      </c>
      <c r="C110" s="30" t="s">
        <v>172</v>
      </c>
      <c r="D110" s="27">
        <v>1</v>
      </c>
      <c r="E110" s="27" t="s">
        <v>25</v>
      </c>
      <c r="F110" s="1"/>
      <c r="G110" s="14">
        <v>9.5</v>
      </c>
      <c r="H110" s="15">
        <f t="shared" si="21"/>
        <v>0</v>
      </c>
      <c r="I110" s="15">
        <f t="shared" si="22"/>
        <v>0</v>
      </c>
      <c r="J110" s="1"/>
      <c r="K110" s="1"/>
      <c r="L110" s="1"/>
      <c r="M110" s="14">
        <v>9.5</v>
      </c>
      <c r="N110" s="15">
        <f t="shared" si="23"/>
        <v>0</v>
      </c>
    </row>
    <row r="111" spans="1:14" ht="38.25" x14ac:dyDescent="0.25">
      <c r="A111" s="39">
        <f t="shared" ref="A111:A120" si="24">A110+1</f>
        <v>95</v>
      </c>
      <c r="B111" s="54">
        <v>1154</v>
      </c>
      <c r="C111" s="30" t="s">
        <v>173</v>
      </c>
      <c r="D111" s="27">
        <v>1</v>
      </c>
      <c r="E111" s="27" t="s">
        <v>25</v>
      </c>
      <c r="F111" s="1"/>
      <c r="G111" s="14">
        <v>9.5</v>
      </c>
      <c r="H111" s="15">
        <f t="shared" si="21"/>
        <v>0</v>
      </c>
      <c r="I111" s="15">
        <f t="shared" si="22"/>
        <v>0</v>
      </c>
      <c r="J111" s="1"/>
      <c r="K111" s="1"/>
      <c r="L111" s="1"/>
      <c r="M111" s="14">
        <v>9.5</v>
      </c>
      <c r="N111" s="15">
        <f t="shared" si="23"/>
        <v>0</v>
      </c>
    </row>
    <row r="112" spans="1:14" ht="25.5" x14ac:dyDescent="0.25">
      <c r="A112" s="39">
        <f t="shared" si="24"/>
        <v>96</v>
      </c>
      <c r="B112" s="54">
        <v>1157</v>
      </c>
      <c r="C112" s="30" t="s">
        <v>174</v>
      </c>
      <c r="D112" s="27">
        <v>1</v>
      </c>
      <c r="E112" s="27" t="s">
        <v>25</v>
      </c>
      <c r="F112" s="1"/>
      <c r="G112" s="14">
        <v>9.5</v>
      </c>
      <c r="H112" s="15">
        <f t="shared" si="21"/>
        <v>0</v>
      </c>
      <c r="I112" s="15">
        <f t="shared" si="22"/>
        <v>0</v>
      </c>
      <c r="J112" s="1"/>
      <c r="K112" s="1"/>
      <c r="L112" s="1"/>
      <c r="M112" s="14">
        <v>9.5</v>
      </c>
      <c r="N112" s="15">
        <f t="shared" si="23"/>
        <v>0</v>
      </c>
    </row>
    <row r="113" spans="1:14" ht="25.5" x14ac:dyDescent="0.25">
      <c r="A113" s="39">
        <f t="shared" si="24"/>
        <v>97</v>
      </c>
      <c r="B113" s="54">
        <v>1174</v>
      </c>
      <c r="C113" s="30" t="s">
        <v>130</v>
      </c>
      <c r="D113" s="27">
        <v>7</v>
      </c>
      <c r="E113" s="27" t="s">
        <v>25</v>
      </c>
      <c r="F113" s="1"/>
      <c r="G113" s="14">
        <v>9.5</v>
      </c>
      <c r="H113" s="15">
        <f t="shared" si="21"/>
        <v>0</v>
      </c>
      <c r="I113" s="15">
        <f t="shared" si="22"/>
        <v>0</v>
      </c>
      <c r="J113" s="1"/>
      <c r="K113" s="1"/>
      <c r="L113" s="1"/>
      <c r="M113" s="14">
        <v>9.5</v>
      </c>
      <c r="N113" s="15">
        <f t="shared" si="23"/>
        <v>0</v>
      </c>
    </row>
    <row r="114" spans="1:14" ht="25.5" x14ac:dyDescent="0.25">
      <c r="A114" s="39">
        <f t="shared" si="24"/>
        <v>98</v>
      </c>
      <c r="B114" s="54">
        <v>1180</v>
      </c>
      <c r="C114" s="30" t="s">
        <v>131</v>
      </c>
      <c r="D114" s="27">
        <v>5</v>
      </c>
      <c r="E114" s="27" t="s">
        <v>25</v>
      </c>
      <c r="F114" s="1"/>
      <c r="G114" s="14">
        <v>9.5</v>
      </c>
      <c r="H114" s="15">
        <f t="shared" si="21"/>
        <v>0</v>
      </c>
      <c r="I114" s="15">
        <f t="shared" si="22"/>
        <v>0</v>
      </c>
      <c r="J114" s="1"/>
      <c r="K114" s="1"/>
      <c r="L114" s="1"/>
      <c r="M114" s="14">
        <v>9.5</v>
      </c>
      <c r="N114" s="15">
        <f t="shared" si="23"/>
        <v>0</v>
      </c>
    </row>
    <row r="115" spans="1:14" ht="25.5" x14ac:dyDescent="0.25">
      <c r="A115" s="39">
        <f t="shared" si="24"/>
        <v>99</v>
      </c>
      <c r="B115" s="54">
        <v>1181</v>
      </c>
      <c r="C115" s="30" t="s">
        <v>175</v>
      </c>
      <c r="D115" s="27">
        <v>1</v>
      </c>
      <c r="E115" s="27" t="s">
        <v>25</v>
      </c>
      <c r="F115" s="1"/>
      <c r="G115" s="14">
        <v>9.5</v>
      </c>
      <c r="H115" s="15">
        <f t="shared" si="21"/>
        <v>0</v>
      </c>
      <c r="I115" s="15">
        <f t="shared" si="22"/>
        <v>0</v>
      </c>
      <c r="J115" s="1"/>
      <c r="K115" s="1"/>
      <c r="L115" s="1"/>
      <c r="M115" s="14">
        <v>9.5</v>
      </c>
      <c r="N115" s="15">
        <f t="shared" si="23"/>
        <v>0</v>
      </c>
    </row>
    <row r="116" spans="1:14" ht="25.5" x14ac:dyDescent="0.25">
      <c r="A116" s="39">
        <f t="shared" si="24"/>
        <v>100</v>
      </c>
      <c r="B116" s="54">
        <v>1188</v>
      </c>
      <c r="C116" s="30" t="s">
        <v>129</v>
      </c>
      <c r="D116" s="27">
        <v>5</v>
      </c>
      <c r="E116" s="27" t="s">
        <v>25</v>
      </c>
      <c r="F116" s="1"/>
      <c r="G116" s="14">
        <v>9.5</v>
      </c>
      <c r="H116" s="15">
        <f t="shared" si="21"/>
        <v>0</v>
      </c>
      <c r="I116" s="15">
        <f t="shared" si="22"/>
        <v>0</v>
      </c>
      <c r="J116" s="1"/>
      <c r="K116" s="1"/>
      <c r="L116" s="1"/>
      <c r="M116" s="14">
        <v>9.5</v>
      </c>
      <c r="N116" s="15">
        <f t="shared" si="23"/>
        <v>0</v>
      </c>
    </row>
    <row r="117" spans="1:14" ht="25.5" x14ac:dyDescent="0.25">
      <c r="A117" s="39">
        <f t="shared" si="24"/>
        <v>101</v>
      </c>
      <c r="B117" s="54">
        <v>1197</v>
      </c>
      <c r="C117" s="28" t="s">
        <v>139</v>
      </c>
      <c r="D117" s="27">
        <v>1</v>
      </c>
      <c r="E117" s="27" t="s">
        <v>25</v>
      </c>
      <c r="F117" s="1"/>
      <c r="G117" s="14">
        <v>9.5</v>
      </c>
      <c r="H117" s="15">
        <f t="shared" si="21"/>
        <v>0</v>
      </c>
      <c r="I117" s="15">
        <f t="shared" si="22"/>
        <v>0</v>
      </c>
      <c r="J117" s="1"/>
      <c r="K117" s="1"/>
      <c r="L117" s="1"/>
      <c r="M117" s="14">
        <v>9.5</v>
      </c>
      <c r="N117" s="15">
        <f t="shared" si="23"/>
        <v>0</v>
      </c>
    </row>
    <row r="118" spans="1:14" ht="38.25" x14ac:dyDescent="0.25">
      <c r="A118" s="39">
        <f t="shared" si="24"/>
        <v>102</v>
      </c>
      <c r="B118" s="54">
        <v>1208</v>
      </c>
      <c r="C118" s="30" t="s">
        <v>128</v>
      </c>
      <c r="D118" s="27">
        <v>1</v>
      </c>
      <c r="E118" s="27" t="s">
        <v>25</v>
      </c>
      <c r="F118" s="1"/>
      <c r="G118" s="14">
        <v>9.5</v>
      </c>
      <c r="H118" s="15">
        <f t="shared" si="21"/>
        <v>0</v>
      </c>
      <c r="I118" s="15">
        <f t="shared" si="22"/>
        <v>0</v>
      </c>
      <c r="J118" s="1"/>
      <c r="K118" s="1"/>
      <c r="L118" s="1"/>
      <c r="M118" s="14">
        <v>9.5</v>
      </c>
      <c r="N118" s="15">
        <f t="shared" si="23"/>
        <v>0</v>
      </c>
    </row>
    <row r="119" spans="1:14" ht="38.25" x14ac:dyDescent="0.25">
      <c r="A119" s="39">
        <f t="shared" si="24"/>
        <v>103</v>
      </c>
      <c r="B119" s="54">
        <v>1210</v>
      </c>
      <c r="C119" s="30" t="s">
        <v>176</v>
      </c>
      <c r="D119" s="27">
        <v>1</v>
      </c>
      <c r="E119" s="27" t="s">
        <v>25</v>
      </c>
      <c r="F119" s="1"/>
      <c r="G119" s="14">
        <v>9.5</v>
      </c>
      <c r="H119" s="15">
        <f t="shared" si="21"/>
        <v>0</v>
      </c>
      <c r="I119" s="15">
        <f t="shared" si="22"/>
        <v>0</v>
      </c>
      <c r="J119" s="1"/>
      <c r="K119" s="1"/>
      <c r="L119" s="1"/>
      <c r="M119" s="14">
        <v>9.5</v>
      </c>
      <c r="N119" s="15">
        <f t="shared" si="23"/>
        <v>0</v>
      </c>
    </row>
    <row r="120" spans="1:14" ht="25.5" x14ac:dyDescent="0.25">
      <c r="A120" s="39">
        <f t="shared" si="24"/>
        <v>104</v>
      </c>
      <c r="B120" s="54">
        <v>1211</v>
      </c>
      <c r="C120" s="30" t="s">
        <v>177</v>
      </c>
      <c r="D120" s="27">
        <v>2</v>
      </c>
      <c r="E120" s="27" t="s">
        <v>25</v>
      </c>
      <c r="F120" s="1"/>
      <c r="G120" s="14">
        <v>9.5</v>
      </c>
      <c r="H120" s="15">
        <f t="shared" si="21"/>
        <v>0</v>
      </c>
      <c r="I120" s="15">
        <f t="shared" si="22"/>
        <v>0</v>
      </c>
      <c r="J120" s="1"/>
      <c r="K120" s="1"/>
      <c r="L120" s="1"/>
      <c r="M120" s="14">
        <v>9.5</v>
      </c>
      <c r="N120" s="15">
        <f t="shared" si="23"/>
        <v>0</v>
      </c>
    </row>
    <row r="121" spans="1:14" x14ac:dyDescent="0.25">
      <c r="A121" s="72" t="s">
        <v>158</v>
      </c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1:14" ht="51" x14ac:dyDescent="0.25">
      <c r="A122" s="39">
        <f>A120+1</f>
        <v>105</v>
      </c>
      <c r="B122" s="54">
        <v>1206</v>
      </c>
      <c r="C122" s="30" t="s">
        <v>120</v>
      </c>
      <c r="D122" s="27">
        <v>0</v>
      </c>
      <c r="E122" s="27" t="s">
        <v>25</v>
      </c>
      <c r="F122" s="1"/>
      <c r="G122" s="14">
        <v>9.5</v>
      </c>
      <c r="H122" s="15">
        <f t="shared" ref="H122:H123" si="25">F122*1.095</f>
        <v>0</v>
      </c>
      <c r="I122" s="15">
        <f t="shared" ref="I122:I123" si="26">H122*D122</f>
        <v>0</v>
      </c>
      <c r="J122" s="1"/>
      <c r="K122" s="1"/>
      <c r="L122" s="1"/>
      <c r="M122" s="14">
        <v>9.5</v>
      </c>
      <c r="N122" s="15">
        <f t="shared" ref="N122:N123" si="27">L122*1.095</f>
        <v>0</v>
      </c>
    </row>
    <row r="123" spans="1:14" ht="48" customHeight="1" x14ac:dyDescent="0.25">
      <c r="A123" s="39">
        <f>A122+1</f>
        <v>106</v>
      </c>
      <c r="B123" s="54">
        <v>1220</v>
      </c>
      <c r="C123" s="30" t="s">
        <v>119</v>
      </c>
      <c r="D123" s="27">
        <v>0</v>
      </c>
      <c r="E123" s="27" t="s">
        <v>25</v>
      </c>
      <c r="F123" s="1"/>
      <c r="G123" s="14">
        <v>9.5</v>
      </c>
      <c r="H123" s="15">
        <f t="shared" si="25"/>
        <v>0</v>
      </c>
      <c r="I123" s="15">
        <f t="shared" si="26"/>
        <v>0</v>
      </c>
      <c r="J123" s="1"/>
      <c r="K123" s="1"/>
      <c r="L123" s="1"/>
      <c r="M123" s="14">
        <v>9.5</v>
      </c>
      <c r="N123" s="15">
        <f t="shared" si="27"/>
        <v>0</v>
      </c>
    </row>
    <row r="124" spans="1:14" s="43" customFormat="1" x14ac:dyDescent="0.25">
      <c r="A124" s="40"/>
      <c r="B124" s="50"/>
      <c r="C124" s="41" t="s">
        <v>52</v>
      </c>
      <c r="D124" s="40"/>
      <c r="E124" s="40"/>
      <c r="F124" s="42">
        <f>SUM(F14:F68,F70:F100,F102:F107,F109:F120,F122:F123)</f>
        <v>0</v>
      </c>
      <c r="G124" s="42"/>
      <c r="H124" s="42">
        <f t="shared" ref="H124:I124" si="28">SUM(H14:H68,H70:H100,H102:H107,H109:H120,H122:H123)</f>
        <v>0</v>
      </c>
      <c r="I124" s="42">
        <f t="shared" si="28"/>
        <v>0</v>
      </c>
      <c r="J124" s="42"/>
      <c r="K124" s="42"/>
      <c r="L124" s="42">
        <f>SUM(L14:L68,L70:L100,L102:L107,L109:L120,L122:L123)</f>
        <v>0</v>
      </c>
      <c r="M124" s="42"/>
      <c r="N124" s="42">
        <f>SUM(N14:N68,N70:N100,N102:N107,N109:N120,N122:N123)</f>
        <v>0</v>
      </c>
    </row>
    <row r="126" spans="1:14" s="2" customFormat="1" x14ac:dyDescent="0.25">
      <c r="A126" s="80" t="s">
        <v>28</v>
      </c>
      <c r="B126" s="80"/>
      <c r="C126" s="80"/>
      <c r="D126" s="80"/>
      <c r="E126" s="80"/>
      <c r="F126" s="80"/>
      <c r="G126" s="80"/>
      <c r="H126" s="80"/>
    </row>
    <row r="127" spans="1:14" s="2" customFormat="1" x14ac:dyDescent="0.25">
      <c r="A127" s="68" t="s">
        <v>29</v>
      </c>
      <c r="B127" s="68"/>
      <c r="C127" s="68"/>
      <c r="D127" s="68"/>
      <c r="E127" s="65" t="s">
        <v>36</v>
      </c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1:14" s="2" customFormat="1" x14ac:dyDescent="0.25">
      <c r="A128" s="68" t="s">
        <v>151</v>
      </c>
      <c r="B128" s="68"/>
      <c r="C128" s="68"/>
      <c r="D128" s="68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4" s="2" customFormat="1" x14ac:dyDescent="0.25">
      <c r="A129" s="68" t="s">
        <v>152</v>
      </c>
      <c r="B129" s="68"/>
      <c r="C129" s="68"/>
      <c r="D129" s="68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1:14" s="2" customFormat="1" x14ac:dyDescent="0.25">
      <c r="A130" s="68" t="s">
        <v>32</v>
      </c>
      <c r="B130" s="68"/>
      <c r="C130" s="68"/>
      <c r="D130" s="68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1:14" s="2" customFormat="1" x14ac:dyDescent="0.25">
      <c r="A131" s="68" t="s">
        <v>30</v>
      </c>
      <c r="B131" s="68"/>
      <c r="C131" s="68"/>
      <c r="D131" s="68"/>
      <c r="E131" s="65" t="s">
        <v>37</v>
      </c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1:14" s="2" customFormat="1" ht="30" customHeight="1" x14ac:dyDescent="0.25">
      <c r="A132" s="75" t="s">
        <v>31</v>
      </c>
      <c r="B132" s="75"/>
      <c r="C132" s="75"/>
      <c r="D132" s="75"/>
      <c r="E132" s="65" t="s">
        <v>38</v>
      </c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1:14" s="2" customFormat="1" x14ac:dyDescent="0.25">
      <c r="A133" s="68" t="s">
        <v>33</v>
      </c>
      <c r="B133" s="68"/>
      <c r="C133" s="68"/>
      <c r="D133" s="68"/>
      <c r="E133" s="65" t="s">
        <v>39</v>
      </c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1:14" s="2" customFormat="1" x14ac:dyDescent="0.25">
      <c r="A134" s="68" t="s">
        <v>156</v>
      </c>
      <c r="B134" s="68"/>
      <c r="C134" s="68"/>
      <c r="D134" s="68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1:14" s="2" customFormat="1" ht="29.25" customHeight="1" x14ac:dyDescent="0.25">
      <c r="A135" s="68" t="s">
        <v>34</v>
      </c>
      <c r="B135" s="68"/>
      <c r="C135" s="68"/>
      <c r="D135" s="68"/>
      <c r="E135" s="65" t="s">
        <v>157</v>
      </c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1:14" s="2" customFormat="1" x14ac:dyDescent="0.25">
      <c r="A136" s="17"/>
      <c r="B136" s="51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4" s="2" customFormat="1" ht="15.75" thickBot="1" x14ac:dyDescent="0.3">
      <c r="A137" s="80" t="s">
        <v>40</v>
      </c>
      <c r="B137" s="80"/>
      <c r="C137" s="80"/>
    </row>
    <row r="138" spans="1:14" s="2" customFormat="1" ht="51" x14ac:dyDescent="0.25">
      <c r="A138" s="3" t="s">
        <v>13</v>
      </c>
      <c r="B138" s="63" t="s">
        <v>189</v>
      </c>
      <c r="C138" s="4" t="s">
        <v>58</v>
      </c>
      <c r="D138" s="4" t="s">
        <v>14</v>
      </c>
      <c r="E138" s="4" t="s">
        <v>15</v>
      </c>
      <c r="F138" s="5" t="s">
        <v>16</v>
      </c>
      <c r="G138" s="5" t="s">
        <v>153</v>
      </c>
      <c r="H138" s="6" t="s">
        <v>17</v>
      </c>
      <c r="I138" s="6" t="s">
        <v>18</v>
      </c>
      <c r="J138" s="7" t="s">
        <v>19</v>
      </c>
      <c r="K138" s="7" t="s">
        <v>27</v>
      </c>
      <c r="L138" s="7" t="s">
        <v>20</v>
      </c>
      <c r="M138" s="7" t="s">
        <v>153</v>
      </c>
      <c r="N138" s="6" t="s">
        <v>35</v>
      </c>
    </row>
    <row r="139" spans="1:14" s="2" customFormat="1" x14ac:dyDescent="0.25">
      <c r="A139" s="8">
        <v>0</v>
      </c>
      <c r="B139" s="64"/>
      <c r="C139" s="9">
        <v>1</v>
      </c>
      <c r="D139" s="9">
        <v>2</v>
      </c>
      <c r="E139" s="9">
        <v>3</v>
      </c>
      <c r="F139" s="10">
        <v>4</v>
      </c>
      <c r="G139" s="10">
        <v>5</v>
      </c>
      <c r="H139" s="11" t="s">
        <v>154</v>
      </c>
      <c r="I139" s="11" t="s">
        <v>21</v>
      </c>
      <c r="J139" s="12">
        <v>8</v>
      </c>
      <c r="K139" s="12">
        <v>9</v>
      </c>
      <c r="L139" s="12">
        <v>10</v>
      </c>
      <c r="M139" s="12">
        <v>11</v>
      </c>
      <c r="N139" s="11" t="s">
        <v>155</v>
      </c>
    </row>
    <row r="140" spans="1:14" s="2" customFormat="1" x14ac:dyDescent="0.25">
      <c r="A140" s="96" t="s">
        <v>44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</row>
    <row r="141" spans="1:14" s="2" customFormat="1" x14ac:dyDescent="0.25">
      <c r="A141" s="18" t="s">
        <v>22</v>
      </c>
      <c r="B141" s="52" t="s">
        <v>193</v>
      </c>
      <c r="C141" s="19" t="s">
        <v>41</v>
      </c>
      <c r="D141" s="20">
        <v>50</v>
      </c>
      <c r="E141" s="20" t="s">
        <v>26</v>
      </c>
      <c r="F141" s="20">
        <v>1.25</v>
      </c>
      <c r="G141" s="20">
        <v>9.5</v>
      </c>
      <c r="H141" s="21">
        <f>F141*1.095</f>
        <v>1.3687499999999999</v>
      </c>
      <c r="I141" s="21">
        <f xml:space="preserve"> (H141*D141)</f>
        <v>68.4375</v>
      </c>
      <c r="J141" s="20" t="s">
        <v>46</v>
      </c>
      <c r="K141" s="20" t="s">
        <v>47</v>
      </c>
      <c r="L141" s="20">
        <v>1.37</v>
      </c>
      <c r="M141" s="20">
        <v>9.5</v>
      </c>
      <c r="N141" s="21">
        <f t="shared" ref="N141:N143" si="29">L141*1.095</f>
        <v>1.5001500000000001</v>
      </c>
    </row>
    <row r="142" spans="1:14" s="2" customFormat="1" x14ac:dyDescent="0.25">
      <c r="A142" s="18" t="s">
        <v>23</v>
      </c>
      <c r="B142" s="52" t="s">
        <v>193</v>
      </c>
      <c r="C142" s="19" t="s">
        <v>42</v>
      </c>
      <c r="D142" s="20">
        <v>20</v>
      </c>
      <c r="E142" s="20" t="s">
        <v>25</v>
      </c>
      <c r="F142" s="20">
        <v>2.52</v>
      </c>
      <c r="G142" s="20">
        <v>9.5</v>
      </c>
      <c r="H142" s="21">
        <f t="shared" ref="H142:H143" si="30">F142*1.095</f>
        <v>2.7593999999999999</v>
      </c>
      <c r="I142" s="21">
        <f xml:space="preserve"> (H142*D142)</f>
        <v>55.187999999999995</v>
      </c>
      <c r="J142" s="20" t="s">
        <v>48</v>
      </c>
      <c r="K142" s="20" t="s">
        <v>51</v>
      </c>
      <c r="L142" s="20">
        <v>2.52</v>
      </c>
      <c r="M142" s="20">
        <v>9.5</v>
      </c>
      <c r="N142" s="21">
        <f t="shared" si="29"/>
        <v>2.7593999999999999</v>
      </c>
    </row>
    <row r="143" spans="1:14" s="2" customFormat="1" x14ac:dyDescent="0.25">
      <c r="A143" s="18" t="s">
        <v>24</v>
      </c>
      <c r="B143" s="52" t="s">
        <v>193</v>
      </c>
      <c r="C143" s="22" t="s">
        <v>43</v>
      </c>
      <c r="D143" s="20">
        <v>45</v>
      </c>
      <c r="E143" s="20" t="s">
        <v>45</v>
      </c>
      <c r="F143" s="20">
        <v>0.45</v>
      </c>
      <c r="G143" s="20">
        <v>9.5</v>
      </c>
      <c r="H143" s="21">
        <f t="shared" si="30"/>
        <v>0.49275000000000002</v>
      </c>
      <c r="I143" s="21">
        <f xml:space="preserve"> (H143*D143)</f>
        <v>22.173750000000002</v>
      </c>
      <c r="J143" s="20" t="s">
        <v>49</v>
      </c>
      <c r="K143" s="20" t="s">
        <v>50</v>
      </c>
      <c r="L143" s="20">
        <v>0.45</v>
      </c>
      <c r="M143" s="20">
        <v>9.5</v>
      </c>
      <c r="N143" s="21">
        <f t="shared" si="29"/>
        <v>0.49275000000000002</v>
      </c>
    </row>
    <row r="144" spans="1:14" s="36" customFormat="1" ht="21" customHeight="1" x14ac:dyDescent="0.25">
      <c r="A144" s="32"/>
      <c r="B144" s="53"/>
      <c r="C144" s="33" t="s">
        <v>52</v>
      </c>
      <c r="D144" s="16"/>
      <c r="E144" s="16"/>
      <c r="F144" s="16">
        <f>SUM(F141:F143)</f>
        <v>4.22</v>
      </c>
      <c r="G144" s="16"/>
      <c r="H144" s="34">
        <f>SUM(H141:H143)</f>
        <v>4.6208999999999998</v>
      </c>
      <c r="I144" s="34">
        <f>SUM(I141:I143)</f>
        <v>145.79925</v>
      </c>
      <c r="J144" s="16"/>
      <c r="K144" s="16"/>
      <c r="L144" s="16">
        <f>SUM(L141:L143)</f>
        <v>4.34</v>
      </c>
      <c r="M144" s="16"/>
      <c r="N144" s="35">
        <f>SUM(N141:N143)</f>
        <v>4.7523</v>
      </c>
    </row>
    <row r="145" spans="1:14" s="37" customFormat="1" x14ac:dyDescent="0.25">
      <c r="A145" s="23"/>
      <c r="B145" s="49"/>
      <c r="C145" s="23"/>
      <c r="D145" s="23"/>
      <c r="E145" s="94"/>
      <c r="F145" s="94"/>
      <c r="G145" s="94"/>
      <c r="H145" s="94"/>
      <c r="I145" s="94"/>
      <c r="J145" s="23"/>
      <c r="K145" s="23"/>
      <c r="L145" s="23"/>
      <c r="M145" s="23"/>
      <c r="N145" s="23"/>
    </row>
    <row r="146" spans="1:14" s="2" customFormat="1" x14ac:dyDescent="0.25">
      <c r="A146" s="95" t="s">
        <v>53</v>
      </c>
      <c r="B146" s="95"/>
      <c r="C146" s="95"/>
    </row>
    <row r="147" spans="1:14" x14ac:dyDescent="0.25">
      <c r="A147" s="83" t="s">
        <v>54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5"/>
    </row>
    <row r="148" spans="1:14" x14ac:dyDescent="0.25">
      <c r="A148" s="83" t="s">
        <v>55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5"/>
    </row>
    <row r="149" spans="1:14" x14ac:dyDescent="0.25">
      <c r="A149" s="83" t="s">
        <v>56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5"/>
    </row>
    <row r="150" spans="1:14" x14ac:dyDescent="0.25">
      <c r="A150" s="83" t="s">
        <v>57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5"/>
    </row>
    <row r="151" spans="1:14" x14ac:dyDescent="0.25">
      <c r="A151" s="87" t="s">
        <v>60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9"/>
    </row>
    <row r="152" spans="1:14" x14ac:dyDescent="0.25">
      <c r="A152" s="83" t="s">
        <v>61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5"/>
    </row>
    <row r="154" spans="1:14" x14ac:dyDescent="0.25">
      <c r="A154" s="86" t="s">
        <v>62</v>
      </c>
      <c r="B154" s="86"/>
      <c r="C154" s="86"/>
      <c r="D154" s="86"/>
      <c r="E154" s="86"/>
      <c r="F154" s="86"/>
      <c r="G154" s="86"/>
      <c r="H154" s="86"/>
    </row>
    <row r="155" spans="1:14" x14ac:dyDescent="0.25">
      <c r="A155" s="87" t="s">
        <v>63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9"/>
    </row>
    <row r="156" spans="1:14" x14ac:dyDescent="0.25">
      <c r="A156" s="87" t="s">
        <v>135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9"/>
    </row>
    <row r="158" spans="1:14" x14ac:dyDescent="0.25">
      <c r="A158" s="98" t="s">
        <v>64</v>
      </c>
      <c r="B158" s="98"/>
      <c r="C158" s="98"/>
      <c r="D158" s="98"/>
    </row>
    <row r="159" spans="1:14" x14ac:dyDescent="0.25">
      <c r="A159" s="90" t="s">
        <v>65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4" x14ac:dyDescent="0.25">
      <c r="A160" s="90" t="s">
        <v>125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1:14" x14ac:dyDescent="0.25">
      <c r="A161" s="93" t="s">
        <v>126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1:14" x14ac:dyDescent="0.25">
      <c r="A162" s="92" t="s">
        <v>140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4" spans="1:14" x14ac:dyDescent="0.25">
      <c r="A164" s="91" t="s">
        <v>188</v>
      </c>
      <c r="B164" s="91"/>
      <c r="C164" s="91"/>
      <c r="D164" s="91"/>
      <c r="E164" s="91"/>
      <c r="F164" s="38"/>
      <c r="G164" s="38"/>
      <c r="H164" s="91" t="s">
        <v>66</v>
      </c>
      <c r="I164" s="91"/>
      <c r="J164" s="91" t="s">
        <v>67</v>
      </c>
      <c r="K164" s="91"/>
      <c r="L164" s="91"/>
      <c r="M164" s="91"/>
      <c r="N164" s="91"/>
    </row>
  </sheetData>
  <sheetProtection algorithmName="SHA-512" hashValue="Fiz3YeKmVYCqOr3RFAq2sJkjaP0L5gYV9pTDN2Uj4uK8cyoLp99WgRoFYYkTBmRivB2F5tO7hevkjA/ofXg1ZQ==" saltValue="vj/AT5EdqnsQFj5K4f7YyQ==" spinCount="100000" sheet="1" objects="1" scenarios="1"/>
  <mergeCells count="60">
    <mergeCell ref="A156:N156"/>
    <mergeCell ref="A130:D130"/>
    <mergeCell ref="A162:N162"/>
    <mergeCell ref="A108:N108"/>
    <mergeCell ref="A121:N121"/>
    <mergeCell ref="A127:D127"/>
    <mergeCell ref="A128:D128"/>
    <mergeCell ref="A161:N161"/>
    <mergeCell ref="A129:D129"/>
    <mergeCell ref="E130:N130"/>
    <mergeCell ref="E131:N131"/>
    <mergeCell ref="E145:I145"/>
    <mergeCell ref="A146:C146"/>
    <mergeCell ref="A137:C137"/>
    <mergeCell ref="A140:N140"/>
    <mergeCell ref="A158:D158"/>
    <mergeCell ref="A159:N159"/>
    <mergeCell ref="A160:N160"/>
    <mergeCell ref="H164:I164"/>
    <mergeCell ref="J164:N164"/>
    <mergeCell ref="A164:E164"/>
    <mergeCell ref="A147:N147"/>
    <mergeCell ref="A148:N148"/>
    <mergeCell ref="A154:H154"/>
    <mergeCell ref="A155:N155"/>
    <mergeCell ref="A150:N150"/>
    <mergeCell ref="A152:N152"/>
    <mergeCell ref="A149:N149"/>
    <mergeCell ref="A151:N151"/>
    <mergeCell ref="I5:L5"/>
    <mergeCell ref="E129:N129"/>
    <mergeCell ref="A6:E6"/>
    <mergeCell ref="I6:L6"/>
    <mergeCell ref="A1:E1"/>
    <mergeCell ref="I1:L1"/>
    <mergeCell ref="A126:D126"/>
    <mergeCell ref="E126:H126"/>
    <mergeCell ref="E127:N127"/>
    <mergeCell ref="A2:E2"/>
    <mergeCell ref="I2:L2"/>
    <mergeCell ref="A3:E3"/>
    <mergeCell ref="I3:L3"/>
    <mergeCell ref="A4:E4"/>
    <mergeCell ref="I4:L4"/>
    <mergeCell ref="A5:E5"/>
    <mergeCell ref="B138:B139"/>
    <mergeCell ref="E134:N134"/>
    <mergeCell ref="B11:B12"/>
    <mergeCell ref="E132:N132"/>
    <mergeCell ref="A133:D133"/>
    <mergeCell ref="A134:D134"/>
    <mergeCell ref="A135:D135"/>
    <mergeCell ref="E133:N133"/>
    <mergeCell ref="E128:N128"/>
    <mergeCell ref="A13:N13"/>
    <mergeCell ref="A69:N69"/>
    <mergeCell ref="A101:N101"/>
    <mergeCell ref="A131:D131"/>
    <mergeCell ref="E135:N135"/>
    <mergeCell ref="A132:D132"/>
  </mergeCells>
  <phoneticPr fontId="0" type="noConversion"/>
  <pageMargins left="0.23622047244094491" right="3.937007874015748E-2" top="0.55118110236220474" bottom="0.74803149606299213" header="0.31496062992125984" footer="0.31496062992125984"/>
  <pageSetup paperSize="9" scale="74" orientation="landscape" r:id="rId1"/>
  <headerFooter>
    <oddHeader>&amp;LE: SVEŽE SADJE IN ZELENJAVA - 4. odpiranje konkurence&amp;C1. 5. 2016 - 31. 7. 2016&amp;R&amp;N</oddHeader>
  </headerFooter>
  <rowBreaks count="3" manualBreakCount="3">
    <brk id="116" max="13" man="1"/>
    <brk id="145" max="12" man="1"/>
    <brk id="1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 SVEŽE SADJE IN ZELENJAVA</vt:lpstr>
      <vt:lpstr>'E SVEŽE SADJE IN ZELENJAVA'!Področje_tiskanja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2016-03-17T09:45:24Z</cp:lastPrinted>
  <dcterms:created xsi:type="dcterms:W3CDTF">2012-07-30T18:22:16Z</dcterms:created>
  <dcterms:modified xsi:type="dcterms:W3CDTF">2016-03-29T10:38:33Z</dcterms:modified>
</cp:coreProperties>
</file>